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.hosaka\Documents\研究\変化和音\声部進行ツール\"/>
    </mc:Choice>
  </mc:AlternateContent>
  <bookViews>
    <workbookView xWindow="0" yWindow="0" windowWidth="26970" windowHeight="13830"/>
  </bookViews>
  <sheets>
    <sheet name="カウント数" sheetId="1" r:id="rId1"/>
    <sheet name="Chords" sheetId="47" r:id="rId2"/>
    <sheet name="Tension" sheetId="48" r:id="rId3"/>
    <sheet name="Note" sheetId="3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2" i="48" l="1"/>
  <c r="C115" i="48"/>
  <c r="C108" i="48"/>
  <c r="C101" i="48"/>
  <c r="C94" i="48"/>
  <c r="C81" i="48"/>
  <c r="C74" i="48"/>
  <c r="C67" i="48"/>
  <c r="C60" i="48"/>
  <c r="C53" i="48"/>
  <c r="C46" i="48"/>
  <c r="C39" i="48"/>
  <c r="C32" i="48"/>
  <c r="C25" i="48"/>
  <c r="C18" i="48"/>
  <c r="C11" i="48"/>
  <c r="C4" i="48"/>
  <c r="D7" i="1"/>
  <c r="G4" i="1"/>
  <c r="D12" i="1"/>
  <c r="D11" i="1"/>
  <c r="E11" i="1" s="1"/>
  <c r="D10" i="1"/>
  <c r="E10" i="1" s="1"/>
  <c r="L4" i="1"/>
  <c r="L5" i="1" s="1"/>
  <c r="K4" i="1"/>
  <c r="K5" i="1" s="1"/>
  <c r="J4" i="1"/>
  <c r="J5" i="1" s="1"/>
  <c r="I4" i="1"/>
  <c r="I5" i="1" s="1"/>
  <c r="C119" i="48"/>
  <c r="C118" i="48"/>
  <c r="C117" i="48"/>
  <c r="C116" i="48"/>
  <c r="C114" i="48"/>
  <c r="C113" i="48"/>
  <c r="C112" i="48"/>
  <c r="C111" i="48"/>
  <c r="C110" i="48"/>
  <c r="C109" i="48"/>
  <c r="C107" i="48"/>
  <c r="C106" i="48"/>
  <c r="C105" i="48"/>
  <c r="C104" i="48"/>
  <c r="C103" i="48"/>
  <c r="C102" i="48"/>
  <c r="C100" i="48"/>
  <c r="C99" i="48"/>
  <c r="C126" i="48"/>
  <c r="C125" i="48"/>
  <c r="C124" i="48"/>
  <c r="C123" i="48"/>
  <c r="C121" i="48"/>
  <c r="C120" i="48"/>
  <c r="C91" i="48"/>
  <c r="C90" i="48"/>
  <c r="C89" i="48"/>
  <c r="C88" i="48"/>
  <c r="C87" i="48"/>
  <c r="C86" i="48"/>
  <c r="C85" i="48"/>
  <c r="C84" i="48"/>
  <c r="C83" i="48"/>
  <c r="C82" i="48"/>
  <c r="C80" i="48"/>
  <c r="C79" i="48"/>
  <c r="C98" i="48"/>
  <c r="C97" i="48"/>
  <c r="C96" i="48"/>
  <c r="C95" i="48"/>
  <c r="C93" i="48"/>
  <c r="C92" i="48"/>
  <c r="C78" i="48"/>
  <c r="C77" i="48"/>
  <c r="C76" i="48"/>
  <c r="C75" i="48"/>
  <c r="C73" i="48"/>
  <c r="C72" i="48"/>
  <c r="C71" i="48"/>
  <c r="C70" i="48"/>
  <c r="C69" i="48"/>
  <c r="C68" i="48"/>
  <c r="C66" i="48"/>
  <c r="C65" i="48"/>
  <c r="C64" i="48"/>
  <c r="C63" i="48"/>
  <c r="C62" i="48"/>
  <c r="C61" i="48"/>
  <c r="C59" i="48"/>
  <c r="C58" i="48"/>
  <c r="C57" i="48"/>
  <c r="C56" i="48"/>
  <c r="C55" i="48"/>
  <c r="C54" i="48"/>
  <c r="C52" i="48"/>
  <c r="C51" i="48"/>
  <c r="C50" i="48"/>
  <c r="C49" i="48"/>
  <c r="C48" i="48"/>
  <c r="C47" i="48"/>
  <c r="C45" i="48"/>
  <c r="C44" i="48"/>
  <c r="C43" i="48"/>
  <c r="C42" i="48"/>
  <c r="C41" i="48"/>
  <c r="C40" i="48"/>
  <c r="C38" i="48"/>
  <c r="C37" i="48"/>
  <c r="C36" i="48"/>
  <c r="C35" i="48"/>
  <c r="C34" i="48"/>
  <c r="C33" i="48"/>
  <c r="C31" i="48"/>
  <c r="C30" i="48"/>
  <c r="C29" i="48"/>
  <c r="C28" i="48"/>
  <c r="C27" i="48"/>
  <c r="C26" i="48"/>
  <c r="C24" i="48"/>
  <c r="C23" i="48"/>
  <c r="C22" i="48"/>
  <c r="C21" i="48"/>
  <c r="C20" i="48"/>
  <c r="C19" i="48"/>
  <c r="C17" i="48"/>
  <c r="C16" i="48"/>
  <c r="C15" i="48"/>
  <c r="C14" i="48"/>
  <c r="C13" i="48"/>
  <c r="C12" i="48"/>
  <c r="C10" i="48"/>
  <c r="C9" i="48"/>
  <c r="C8" i="48"/>
  <c r="C7" i="48"/>
  <c r="C6" i="48"/>
  <c r="C5" i="48"/>
  <c r="C3" i="48"/>
  <c r="C2" i="48"/>
  <c r="E12" i="1" l="1"/>
  <c r="J10" i="1"/>
  <c r="J11" i="1"/>
  <c r="K11" i="1"/>
  <c r="L11" i="1"/>
  <c r="K10" i="1"/>
  <c r="L10" i="1"/>
  <c r="D9" i="1"/>
  <c r="E9" i="1" s="1"/>
  <c r="L9" i="1" s="1"/>
  <c r="D8" i="1"/>
  <c r="H4" i="1"/>
  <c r="H5" i="1" s="1"/>
  <c r="H10" i="1" s="1"/>
  <c r="G5" i="1"/>
  <c r="G10" i="1" s="1"/>
  <c r="F4" i="1"/>
  <c r="F5" i="1" s="1"/>
  <c r="F10" i="1" s="1"/>
  <c r="D6" i="1"/>
  <c r="F12" i="1" l="1"/>
  <c r="G11" i="1"/>
  <c r="H11" i="1"/>
  <c r="K9" i="1"/>
  <c r="J9" i="1"/>
  <c r="F11" i="1"/>
  <c r="J12" i="1"/>
  <c r="K12" i="1"/>
  <c r="H12" i="1"/>
  <c r="L12" i="1"/>
  <c r="I12" i="1"/>
  <c r="G12" i="1"/>
  <c r="I11" i="1"/>
  <c r="I10" i="1"/>
  <c r="I9" i="1"/>
  <c r="F9" i="1"/>
  <c r="G9" i="1"/>
  <c r="H9" i="1"/>
  <c r="E8" i="1"/>
  <c r="E7" i="1"/>
  <c r="E6" i="1"/>
  <c r="AP33" i="3"/>
  <c r="I7" i="1" l="1"/>
  <c r="K7" i="1"/>
  <c r="L7" i="1"/>
  <c r="J7" i="1"/>
  <c r="I6" i="1"/>
  <c r="L6" i="1"/>
  <c r="K6" i="1"/>
  <c r="J6" i="1"/>
  <c r="I8" i="1"/>
  <c r="J8" i="1"/>
  <c r="L8" i="1"/>
  <c r="K8" i="1"/>
  <c r="F7" i="1"/>
  <c r="G7" i="1"/>
  <c r="G8" i="1"/>
  <c r="F8" i="1"/>
  <c r="G6" i="1"/>
  <c r="F6" i="1"/>
  <c r="H8" i="1"/>
  <c r="H7" i="1"/>
  <c r="H6" i="1"/>
  <c r="I14" i="1" l="1"/>
</calcChain>
</file>

<file path=xl/sharedStrings.xml><?xml version="1.0" encoding="utf-8"?>
<sst xmlns="http://schemas.openxmlformats.org/spreadsheetml/2006/main" count="1006" uniqueCount="478">
  <si>
    <t>C</t>
    <phoneticPr fontId="2"/>
  </si>
  <si>
    <t>C</t>
    <phoneticPr fontId="2"/>
  </si>
  <si>
    <t>C#</t>
    <phoneticPr fontId="2"/>
  </si>
  <si>
    <t>D♭</t>
    <phoneticPr fontId="2"/>
  </si>
  <si>
    <t>Cx</t>
  </si>
  <si>
    <t>D</t>
    <phoneticPr fontId="2"/>
  </si>
  <si>
    <t>D#</t>
  </si>
  <si>
    <t>E♭</t>
  </si>
  <si>
    <t>Dx</t>
    <phoneticPr fontId="2"/>
  </si>
  <si>
    <t>E</t>
    <phoneticPr fontId="2"/>
  </si>
  <si>
    <t>E#</t>
  </si>
  <si>
    <t>F</t>
    <phoneticPr fontId="2"/>
  </si>
  <si>
    <t>F#</t>
  </si>
  <si>
    <t>G♭</t>
  </si>
  <si>
    <t>Fx</t>
    <phoneticPr fontId="2"/>
  </si>
  <si>
    <t>G</t>
    <phoneticPr fontId="2"/>
  </si>
  <si>
    <t>G#</t>
    <phoneticPr fontId="2"/>
  </si>
  <si>
    <t>A♭</t>
    <phoneticPr fontId="2"/>
  </si>
  <si>
    <t>Gx</t>
    <phoneticPr fontId="2"/>
  </si>
  <si>
    <t>A</t>
    <phoneticPr fontId="2"/>
  </si>
  <si>
    <t>A#</t>
    <phoneticPr fontId="2"/>
  </si>
  <si>
    <t>B♭</t>
    <phoneticPr fontId="2"/>
  </si>
  <si>
    <t>Ax</t>
    <phoneticPr fontId="2"/>
  </si>
  <si>
    <t>B</t>
    <phoneticPr fontId="2"/>
  </si>
  <si>
    <t>B♭</t>
    <phoneticPr fontId="2"/>
  </si>
  <si>
    <t>B#</t>
    <phoneticPr fontId="2"/>
  </si>
  <si>
    <t>C♭</t>
    <phoneticPr fontId="2"/>
  </si>
  <si>
    <t>Root</t>
    <phoneticPr fontId="2"/>
  </si>
  <si>
    <t>Type</t>
    <phoneticPr fontId="2"/>
  </si>
  <si>
    <t>C</t>
    <phoneticPr fontId="2"/>
  </si>
  <si>
    <t>B♭</t>
    <phoneticPr fontId="2"/>
  </si>
  <si>
    <t>B</t>
    <phoneticPr fontId="2"/>
  </si>
  <si>
    <t>D</t>
  </si>
  <si>
    <t>D</t>
    <phoneticPr fontId="2"/>
  </si>
  <si>
    <t>F</t>
  </si>
  <si>
    <t>A</t>
  </si>
  <si>
    <t>A</t>
    <phoneticPr fontId="2"/>
  </si>
  <si>
    <t>C</t>
    <phoneticPr fontId="2"/>
  </si>
  <si>
    <t>Cm</t>
    <phoneticPr fontId="2"/>
  </si>
  <si>
    <t>E</t>
    <phoneticPr fontId="2"/>
  </si>
  <si>
    <t>G</t>
    <phoneticPr fontId="2"/>
  </si>
  <si>
    <t>E♭</t>
    <phoneticPr fontId="2"/>
  </si>
  <si>
    <t>Cdim</t>
    <phoneticPr fontId="2"/>
  </si>
  <si>
    <t>G</t>
    <phoneticPr fontId="2"/>
  </si>
  <si>
    <t>E♭</t>
    <phoneticPr fontId="2"/>
  </si>
  <si>
    <t>Caug</t>
    <phoneticPr fontId="2"/>
  </si>
  <si>
    <t>C7</t>
    <phoneticPr fontId="2"/>
  </si>
  <si>
    <t>G♭</t>
    <phoneticPr fontId="2"/>
  </si>
  <si>
    <t>Cdim7</t>
    <phoneticPr fontId="2"/>
  </si>
  <si>
    <t>Caug7</t>
    <phoneticPr fontId="2"/>
  </si>
  <si>
    <t>ー</t>
    <phoneticPr fontId="2"/>
  </si>
  <si>
    <t>3rd</t>
    <phoneticPr fontId="2"/>
  </si>
  <si>
    <t>5th</t>
    <phoneticPr fontId="2"/>
  </si>
  <si>
    <t>root</t>
    <phoneticPr fontId="2"/>
  </si>
  <si>
    <t>7th</t>
    <phoneticPr fontId="2"/>
  </si>
  <si>
    <t>Cm7♭5</t>
    <phoneticPr fontId="2"/>
  </si>
  <si>
    <t>D♭</t>
    <phoneticPr fontId="2"/>
  </si>
  <si>
    <t>C#</t>
    <phoneticPr fontId="2"/>
  </si>
  <si>
    <t>E</t>
    <phoneticPr fontId="2"/>
  </si>
  <si>
    <t>D♭</t>
    <phoneticPr fontId="2"/>
  </si>
  <si>
    <t>D♭m</t>
    <phoneticPr fontId="2"/>
  </si>
  <si>
    <t>D♭dim</t>
    <phoneticPr fontId="2"/>
  </si>
  <si>
    <t>D♭7</t>
    <phoneticPr fontId="2"/>
  </si>
  <si>
    <t>D♭m7</t>
    <phoneticPr fontId="2"/>
  </si>
  <si>
    <t>D♭m7♭5</t>
    <phoneticPr fontId="2"/>
  </si>
  <si>
    <t>D♭dim7</t>
    <phoneticPr fontId="2"/>
  </si>
  <si>
    <t>D♭aug7</t>
    <phoneticPr fontId="2"/>
  </si>
  <si>
    <t>F</t>
    <phoneticPr fontId="2"/>
  </si>
  <si>
    <t>A♭</t>
  </si>
  <si>
    <t>A♭</t>
    <phoneticPr fontId="2"/>
  </si>
  <si>
    <t>F♭</t>
    <phoneticPr fontId="2"/>
  </si>
  <si>
    <t>D♭aug</t>
    <phoneticPr fontId="2"/>
  </si>
  <si>
    <t>F♭</t>
    <phoneticPr fontId="2"/>
  </si>
  <si>
    <t>C♭</t>
    <phoneticPr fontId="2"/>
  </si>
  <si>
    <t>Dm</t>
    <phoneticPr fontId="2"/>
  </si>
  <si>
    <t>Ddim</t>
    <phoneticPr fontId="2"/>
  </si>
  <si>
    <t>Daug</t>
    <phoneticPr fontId="2"/>
  </si>
  <si>
    <t>D7</t>
    <phoneticPr fontId="2"/>
  </si>
  <si>
    <t>Dm7</t>
    <phoneticPr fontId="2"/>
  </si>
  <si>
    <t>Dm7♭5</t>
    <phoneticPr fontId="2"/>
  </si>
  <si>
    <t>Ddim7</t>
    <phoneticPr fontId="2"/>
  </si>
  <si>
    <t>Daug7</t>
    <phoneticPr fontId="2"/>
  </si>
  <si>
    <t>B</t>
    <phoneticPr fontId="2"/>
  </si>
  <si>
    <t>C</t>
    <phoneticPr fontId="2"/>
  </si>
  <si>
    <t>A#</t>
    <phoneticPr fontId="2"/>
  </si>
  <si>
    <t>A</t>
    <phoneticPr fontId="2"/>
  </si>
  <si>
    <t>E♭m</t>
    <phoneticPr fontId="2"/>
  </si>
  <si>
    <t>E♭dim</t>
    <phoneticPr fontId="2"/>
  </si>
  <si>
    <t>E♭aug</t>
    <phoneticPr fontId="2"/>
  </si>
  <si>
    <t>E♭7</t>
    <phoneticPr fontId="2"/>
  </si>
  <si>
    <t>E♭m7</t>
    <phoneticPr fontId="2"/>
  </si>
  <si>
    <t>E♭m7♭5</t>
    <phoneticPr fontId="2"/>
  </si>
  <si>
    <t>E♭dim7</t>
    <phoneticPr fontId="2"/>
  </si>
  <si>
    <t>E♭aug7</t>
    <phoneticPr fontId="2"/>
  </si>
  <si>
    <t>A</t>
    <phoneticPr fontId="2"/>
  </si>
  <si>
    <t>Em</t>
    <phoneticPr fontId="2"/>
  </si>
  <si>
    <t>Edim</t>
    <phoneticPr fontId="2"/>
  </si>
  <si>
    <t>Eaug</t>
    <phoneticPr fontId="2"/>
  </si>
  <si>
    <t>E7</t>
    <phoneticPr fontId="2"/>
  </si>
  <si>
    <t>Em7</t>
    <phoneticPr fontId="2"/>
  </si>
  <si>
    <t>Em7♭5</t>
    <phoneticPr fontId="2"/>
  </si>
  <si>
    <t>Edim7</t>
    <phoneticPr fontId="2"/>
  </si>
  <si>
    <t>Eaug7</t>
    <phoneticPr fontId="2"/>
  </si>
  <si>
    <t>C</t>
    <phoneticPr fontId="2"/>
  </si>
  <si>
    <t>Fm</t>
    <phoneticPr fontId="2"/>
  </si>
  <si>
    <t>F7</t>
    <phoneticPr fontId="2"/>
  </si>
  <si>
    <t>Fm7</t>
    <phoneticPr fontId="2"/>
  </si>
  <si>
    <t>Fm7♭5</t>
    <phoneticPr fontId="2"/>
  </si>
  <si>
    <t>Fdim7</t>
    <phoneticPr fontId="2"/>
  </si>
  <si>
    <t>Faug7</t>
    <phoneticPr fontId="2"/>
  </si>
  <si>
    <t>A</t>
    <phoneticPr fontId="2"/>
  </si>
  <si>
    <t>B</t>
    <phoneticPr fontId="2"/>
  </si>
  <si>
    <t>E</t>
    <phoneticPr fontId="2"/>
  </si>
  <si>
    <t>Fdim</t>
    <phoneticPr fontId="2"/>
  </si>
  <si>
    <t>E#</t>
    <phoneticPr fontId="2"/>
  </si>
  <si>
    <t>G♭m</t>
    <phoneticPr fontId="2"/>
  </si>
  <si>
    <t>G♭dim</t>
    <phoneticPr fontId="2"/>
  </si>
  <si>
    <t>G♭aug</t>
    <phoneticPr fontId="2"/>
  </si>
  <si>
    <t>G♭7</t>
    <phoneticPr fontId="2"/>
  </si>
  <si>
    <t>G♭m7</t>
    <phoneticPr fontId="2"/>
  </si>
  <si>
    <t>G♭m7♭5</t>
    <phoneticPr fontId="2"/>
  </si>
  <si>
    <t>G♭dim7</t>
    <phoneticPr fontId="2"/>
  </si>
  <si>
    <t>G♭aug7</t>
    <phoneticPr fontId="2"/>
  </si>
  <si>
    <t>D♭</t>
    <phoneticPr fontId="2"/>
  </si>
  <si>
    <t>D♭</t>
    <phoneticPr fontId="2"/>
  </si>
  <si>
    <t>B♭</t>
    <phoneticPr fontId="2"/>
  </si>
  <si>
    <t>B♭</t>
    <phoneticPr fontId="2"/>
  </si>
  <si>
    <t>A</t>
    <phoneticPr fontId="2"/>
  </si>
  <si>
    <t>B♭</t>
    <phoneticPr fontId="2"/>
  </si>
  <si>
    <t>Gm</t>
    <phoneticPr fontId="2"/>
  </si>
  <si>
    <t>Gdim</t>
    <phoneticPr fontId="2"/>
  </si>
  <si>
    <t>Gaug</t>
    <phoneticPr fontId="2"/>
  </si>
  <si>
    <t>G7</t>
    <phoneticPr fontId="2"/>
  </si>
  <si>
    <t>Gm7</t>
    <phoneticPr fontId="2"/>
  </si>
  <si>
    <t>Gm7♭5</t>
    <phoneticPr fontId="2"/>
  </si>
  <si>
    <t>Gdim7</t>
    <phoneticPr fontId="2"/>
  </si>
  <si>
    <t>Gaug7</t>
    <phoneticPr fontId="2"/>
  </si>
  <si>
    <t>D</t>
    <phoneticPr fontId="2"/>
  </si>
  <si>
    <t>F</t>
    <phoneticPr fontId="2"/>
  </si>
  <si>
    <t>G#</t>
    <phoneticPr fontId="2"/>
  </si>
  <si>
    <t>B</t>
    <phoneticPr fontId="2"/>
  </si>
  <si>
    <t>Fx</t>
    <phoneticPr fontId="2"/>
  </si>
  <si>
    <t>D</t>
    <phoneticPr fontId="2"/>
  </si>
  <si>
    <t>F</t>
    <phoneticPr fontId="2"/>
  </si>
  <si>
    <t>Am</t>
    <phoneticPr fontId="2"/>
  </si>
  <si>
    <t>Adim</t>
    <phoneticPr fontId="2"/>
  </si>
  <si>
    <t>Aaug</t>
    <phoneticPr fontId="2"/>
  </si>
  <si>
    <t>A7</t>
    <phoneticPr fontId="2"/>
  </si>
  <si>
    <t>Am7</t>
    <phoneticPr fontId="2"/>
  </si>
  <si>
    <t>Am7♭5</t>
    <phoneticPr fontId="2"/>
  </si>
  <si>
    <t>Adim7</t>
    <phoneticPr fontId="2"/>
  </si>
  <si>
    <t>Aaug7</t>
    <phoneticPr fontId="2"/>
  </si>
  <si>
    <t>E</t>
    <phoneticPr fontId="2"/>
  </si>
  <si>
    <t>C</t>
    <phoneticPr fontId="2"/>
  </si>
  <si>
    <t>F#</t>
    <phoneticPr fontId="2"/>
  </si>
  <si>
    <t>B♭</t>
    <phoneticPr fontId="2"/>
  </si>
  <si>
    <t>B♭m</t>
    <phoneticPr fontId="2"/>
  </si>
  <si>
    <t>B♭dim</t>
    <phoneticPr fontId="2"/>
  </si>
  <si>
    <t>B♭aug</t>
    <phoneticPr fontId="2"/>
  </si>
  <si>
    <t>B♭7</t>
    <phoneticPr fontId="2"/>
  </si>
  <si>
    <t>B♭m7</t>
    <phoneticPr fontId="2"/>
  </si>
  <si>
    <t>B♭m7♭5</t>
    <phoneticPr fontId="2"/>
  </si>
  <si>
    <t>B♭dim7</t>
    <phoneticPr fontId="2"/>
  </si>
  <si>
    <t>B♭aug7</t>
    <phoneticPr fontId="2"/>
  </si>
  <si>
    <t>D</t>
    <phoneticPr fontId="2"/>
  </si>
  <si>
    <t>E</t>
    <phoneticPr fontId="2"/>
  </si>
  <si>
    <t>A♭</t>
    <phoneticPr fontId="2"/>
  </si>
  <si>
    <t>B</t>
    <phoneticPr fontId="2"/>
  </si>
  <si>
    <t>Bm</t>
    <phoneticPr fontId="2"/>
  </si>
  <si>
    <t>Bdim</t>
    <phoneticPr fontId="2"/>
  </si>
  <si>
    <t>Baug</t>
    <phoneticPr fontId="2"/>
  </si>
  <si>
    <t>B7</t>
    <phoneticPr fontId="2"/>
  </si>
  <si>
    <t>Bm7</t>
    <phoneticPr fontId="2"/>
  </si>
  <si>
    <t>Bm7♭5</t>
    <phoneticPr fontId="2"/>
  </si>
  <si>
    <t>Bdim7</t>
    <phoneticPr fontId="2"/>
  </si>
  <si>
    <t>Baug7</t>
    <phoneticPr fontId="2"/>
  </si>
  <si>
    <t>D#</t>
    <phoneticPr fontId="2"/>
  </si>
  <si>
    <t>D</t>
    <phoneticPr fontId="2"/>
  </si>
  <si>
    <t>D</t>
    <phoneticPr fontId="2"/>
  </si>
  <si>
    <t>A</t>
    <phoneticPr fontId="2"/>
  </si>
  <si>
    <t>Tension</t>
    <phoneticPr fontId="2"/>
  </si>
  <si>
    <t>Tennsion</t>
    <phoneticPr fontId="2"/>
  </si>
  <si>
    <t>F</t>
    <phoneticPr fontId="2"/>
  </si>
  <si>
    <t>F#</t>
    <phoneticPr fontId="2"/>
  </si>
  <si>
    <t>Fx</t>
    <phoneticPr fontId="2"/>
  </si>
  <si>
    <t>A#</t>
  </si>
  <si>
    <t>A</t>
    <phoneticPr fontId="2"/>
  </si>
  <si>
    <t>D</t>
    <phoneticPr fontId="2"/>
  </si>
  <si>
    <t>G#</t>
  </si>
  <si>
    <t>G♭</t>
    <phoneticPr fontId="2"/>
  </si>
  <si>
    <t>A</t>
    <phoneticPr fontId="2"/>
  </si>
  <si>
    <t>E</t>
    <phoneticPr fontId="2"/>
  </si>
  <si>
    <t>E</t>
    <phoneticPr fontId="2"/>
  </si>
  <si>
    <t>Note</t>
    <phoneticPr fontId="2"/>
  </si>
  <si>
    <t>E♭</t>
    <phoneticPr fontId="2"/>
  </si>
  <si>
    <t>C_9</t>
    <phoneticPr fontId="2"/>
  </si>
  <si>
    <t>C_♭9</t>
    <phoneticPr fontId="2"/>
  </si>
  <si>
    <t>C_11</t>
    <phoneticPr fontId="2"/>
  </si>
  <si>
    <t>C_#11</t>
    <phoneticPr fontId="2"/>
  </si>
  <si>
    <t>C_13</t>
    <phoneticPr fontId="2"/>
  </si>
  <si>
    <t>C_♭13</t>
    <phoneticPr fontId="2"/>
  </si>
  <si>
    <t>C#_9</t>
    <phoneticPr fontId="2"/>
  </si>
  <si>
    <t>C#_♭9</t>
    <phoneticPr fontId="2"/>
  </si>
  <si>
    <t>C#_11</t>
    <phoneticPr fontId="2"/>
  </si>
  <si>
    <t>C#_#11</t>
    <phoneticPr fontId="2"/>
  </si>
  <si>
    <t>C#_13</t>
    <phoneticPr fontId="2"/>
  </si>
  <si>
    <t>C#_♭13</t>
    <phoneticPr fontId="2"/>
  </si>
  <si>
    <t>D♭_9</t>
    <phoneticPr fontId="2"/>
  </si>
  <si>
    <t>D♭_♭9</t>
    <phoneticPr fontId="2"/>
  </si>
  <si>
    <t>D♭_11</t>
    <phoneticPr fontId="2"/>
  </si>
  <si>
    <t>D♭_#11</t>
    <phoneticPr fontId="2"/>
  </si>
  <si>
    <t>D♭_13</t>
    <phoneticPr fontId="2"/>
  </si>
  <si>
    <t>D♭_♭13</t>
    <phoneticPr fontId="2"/>
  </si>
  <si>
    <t>D_9</t>
    <phoneticPr fontId="2"/>
  </si>
  <si>
    <t>D_♭9</t>
    <phoneticPr fontId="2"/>
  </si>
  <si>
    <t>D_11</t>
    <phoneticPr fontId="2"/>
  </si>
  <si>
    <t>D_#11</t>
    <phoneticPr fontId="2"/>
  </si>
  <si>
    <t>D_13</t>
    <phoneticPr fontId="2"/>
  </si>
  <si>
    <t>D_♭13</t>
    <phoneticPr fontId="2"/>
  </si>
  <si>
    <t>E♭_9</t>
    <phoneticPr fontId="2"/>
  </si>
  <si>
    <t>E♭_♭9</t>
    <phoneticPr fontId="2"/>
  </si>
  <si>
    <t>E♭_11</t>
    <phoneticPr fontId="2"/>
  </si>
  <si>
    <t>E♭_#11</t>
    <phoneticPr fontId="2"/>
  </si>
  <si>
    <t>E♭_13</t>
    <phoneticPr fontId="2"/>
  </si>
  <si>
    <t>E♭_♭13</t>
    <phoneticPr fontId="2"/>
  </si>
  <si>
    <t>E_9</t>
    <phoneticPr fontId="2"/>
  </si>
  <si>
    <t>E_♭9</t>
    <phoneticPr fontId="2"/>
  </si>
  <si>
    <t>E_11</t>
    <phoneticPr fontId="2"/>
  </si>
  <si>
    <t>E_#11</t>
    <phoneticPr fontId="2"/>
  </si>
  <si>
    <t>E_13</t>
    <phoneticPr fontId="2"/>
  </si>
  <si>
    <t>E_♭13</t>
    <phoneticPr fontId="2"/>
  </si>
  <si>
    <t>C</t>
  </si>
  <si>
    <t>A♭</t>
    <phoneticPr fontId="2"/>
  </si>
  <si>
    <t>C♭</t>
    <phoneticPr fontId="2"/>
  </si>
  <si>
    <t>F_9</t>
    <phoneticPr fontId="2"/>
  </si>
  <si>
    <t>F_♭9</t>
    <phoneticPr fontId="2"/>
  </si>
  <si>
    <t>G♭</t>
    <phoneticPr fontId="2"/>
  </si>
  <si>
    <t>F_11</t>
    <phoneticPr fontId="2"/>
  </si>
  <si>
    <t>F_#11</t>
    <phoneticPr fontId="2"/>
  </si>
  <si>
    <t>F_13</t>
    <phoneticPr fontId="2"/>
  </si>
  <si>
    <t>F_♭13</t>
    <phoneticPr fontId="2"/>
  </si>
  <si>
    <t>G</t>
    <phoneticPr fontId="2"/>
  </si>
  <si>
    <t>B♭</t>
    <phoneticPr fontId="2"/>
  </si>
  <si>
    <t>F#_9</t>
    <phoneticPr fontId="2"/>
  </si>
  <si>
    <t>F#_♭9</t>
    <phoneticPr fontId="2"/>
  </si>
  <si>
    <t>F#_11</t>
    <phoneticPr fontId="2"/>
  </si>
  <si>
    <t>F#_#11</t>
    <phoneticPr fontId="2"/>
  </si>
  <si>
    <t>F#_13</t>
    <phoneticPr fontId="2"/>
  </si>
  <si>
    <t>F#_♭13</t>
    <phoneticPr fontId="2"/>
  </si>
  <si>
    <t>G</t>
    <phoneticPr fontId="2"/>
  </si>
  <si>
    <t>G♭_9</t>
    <phoneticPr fontId="2"/>
  </si>
  <si>
    <t>G♭_♭9</t>
    <phoneticPr fontId="2"/>
  </si>
  <si>
    <t>G♭_11</t>
    <phoneticPr fontId="2"/>
  </si>
  <si>
    <t>G♭_#11</t>
    <phoneticPr fontId="2"/>
  </si>
  <si>
    <t>G♭_13</t>
    <phoneticPr fontId="2"/>
  </si>
  <si>
    <t>G♭_♭13</t>
    <phoneticPr fontId="2"/>
  </si>
  <si>
    <t>E♭</t>
    <phoneticPr fontId="2"/>
  </si>
  <si>
    <t>G_9</t>
    <phoneticPr fontId="2"/>
  </si>
  <si>
    <t>G_♭9</t>
    <phoneticPr fontId="2"/>
  </si>
  <si>
    <t>G_11</t>
    <phoneticPr fontId="2"/>
  </si>
  <si>
    <t>G_#11</t>
    <phoneticPr fontId="2"/>
  </si>
  <si>
    <t>G_13</t>
    <phoneticPr fontId="2"/>
  </si>
  <si>
    <t>G_♭13</t>
    <phoneticPr fontId="2"/>
  </si>
  <si>
    <t>C#</t>
  </si>
  <si>
    <t>C#</t>
    <phoneticPr fontId="2"/>
  </si>
  <si>
    <t>A♭</t>
    <phoneticPr fontId="2"/>
  </si>
  <si>
    <t>G#_9</t>
    <phoneticPr fontId="2"/>
  </si>
  <si>
    <t>G#_♭9</t>
    <phoneticPr fontId="2"/>
  </si>
  <si>
    <t>G#_11</t>
    <phoneticPr fontId="2"/>
  </si>
  <si>
    <t>G#_#11</t>
    <phoneticPr fontId="2"/>
  </si>
  <si>
    <t>G#_13</t>
    <phoneticPr fontId="2"/>
  </si>
  <si>
    <t>G#_♭13</t>
    <phoneticPr fontId="2"/>
  </si>
  <si>
    <t>A</t>
    <phoneticPr fontId="2"/>
  </si>
  <si>
    <t>A♭_9</t>
    <phoneticPr fontId="2"/>
  </si>
  <si>
    <t>A♭_♭9</t>
    <phoneticPr fontId="2"/>
  </si>
  <si>
    <t>A♭_11</t>
    <phoneticPr fontId="2"/>
  </si>
  <si>
    <t>A♭_#11</t>
    <phoneticPr fontId="2"/>
  </si>
  <si>
    <t>A♭_13</t>
    <phoneticPr fontId="2"/>
  </si>
  <si>
    <t>A♭_♭13</t>
    <phoneticPr fontId="2"/>
  </si>
  <si>
    <t>D♭</t>
    <phoneticPr fontId="2"/>
  </si>
  <si>
    <t>F</t>
    <phoneticPr fontId="2"/>
  </si>
  <si>
    <t>E</t>
    <phoneticPr fontId="2"/>
  </si>
  <si>
    <t>A_9</t>
    <phoneticPr fontId="2"/>
  </si>
  <si>
    <t>A_♭9</t>
    <phoneticPr fontId="2"/>
  </si>
  <si>
    <t>A_11</t>
    <phoneticPr fontId="2"/>
  </si>
  <si>
    <t>A_#11</t>
    <phoneticPr fontId="2"/>
  </si>
  <si>
    <t>A_13</t>
    <phoneticPr fontId="2"/>
  </si>
  <si>
    <t>A_♭13</t>
    <phoneticPr fontId="2"/>
  </si>
  <si>
    <t>D</t>
    <phoneticPr fontId="2"/>
  </si>
  <si>
    <t>F</t>
    <phoneticPr fontId="2"/>
  </si>
  <si>
    <t>A#_9</t>
    <phoneticPr fontId="2"/>
  </si>
  <si>
    <t>A#_♭9</t>
    <phoneticPr fontId="2"/>
  </si>
  <si>
    <t>A#_11</t>
    <phoneticPr fontId="2"/>
  </si>
  <si>
    <t>A#_#11</t>
    <phoneticPr fontId="2"/>
  </si>
  <si>
    <t>A#_13</t>
    <phoneticPr fontId="2"/>
  </si>
  <si>
    <t>A#_♭13</t>
    <phoneticPr fontId="2"/>
  </si>
  <si>
    <t>B#</t>
  </si>
  <si>
    <t>B♭_9</t>
    <phoneticPr fontId="2"/>
  </si>
  <si>
    <t>B♭_♭9</t>
    <phoneticPr fontId="2"/>
  </si>
  <si>
    <t>B♭_11</t>
    <phoneticPr fontId="2"/>
  </si>
  <si>
    <t>B♭_#11</t>
    <phoneticPr fontId="2"/>
  </si>
  <si>
    <t>B♭_13</t>
    <phoneticPr fontId="2"/>
  </si>
  <si>
    <t>B♭_♭13</t>
    <phoneticPr fontId="2"/>
  </si>
  <si>
    <t>B_9</t>
    <phoneticPr fontId="2"/>
  </si>
  <si>
    <t>B_♭9</t>
    <phoneticPr fontId="2"/>
  </si>
  <si>
    <t>B_11</t>
    <phoneticPr fontId="2"/>
  </si>
  <si>
    <t>B_#11</t>
    <phoneticPr fontId="2"/>
  </si>
  <si>
    <t>B_13</t>
    <phoneticPr fontId="2"/>
  </si>
  <si>
    <t>B_♭13</t>
    <phoneticPr fontId="2"/>
  </si>
  <si>
    <t>B#_9</t>
    <phoneticPr fontId="2"/>
  </si>
  <si>
    <t>B#_♭9</t>
    <phoneticPr fontId="2"/>
  </si>
  <si>
    <t>B#_11</t>
    <phoneticPr fontId="2"/>
  </si>
  <si>
    <t>B#_#11</t>
    <phoneticPr fontId="2"/>
  </si>
  <si>
    <t>B#_13</t>
    <phoneticPr fontId="2"/>
  </si>
  <si>
    <t>B#_♭13</t>
    <phoneticPr fontId="2"/>
  </si>
  <si>
    <t>Cx</t>
    <phoneticPr fontId="2"/>
  </si>
  <si>
    <t>C</t>
    <phoneticPr fontId="2"/>
  </si>
  <si>
    <t>Gx</t>
    <phoneticPr fontId="2"/>
  </si>
  <si>
    <t>C♭_9</t>
    <phoneticPr fontId="2"/>
  </si>
  <si>
    <t>C♭_♭9</t>
    <phoneticPr fontId="2"/>
  </si>
  <si>
    <t>C♭_11</t>
    <phoneticPr fontId="2"/>
  </si>
  <si>
    <t>C♭_#11</t>
    <phoneticPr fontId="2"/>
  </si>
  <si>
    <t>C♭_13</t>
    <phoneticPr fontId="2"/>
  </si>
  <si>
    <t>C♭_♭13</t>
    <phoneticPr fontId="2"/>
  </si>
  <si>
    <t>F♭</t>
    <phoneticPr fontId="2"/>
  </si>
  <si>
    <t>A♭</t>
    <phoneticPr fontId="2"/>
  </si>
  <si>
    <t>Count=</t>
    <phoneticPr fontId="2"/>
  </si>
  <si>
    <t>Root</t>
    <phoneticPr fontId="2"/>
  </si>
  <si>
    <t>Type</t>
    <phoneticPr fontId="2"/>
  </si>
  <si>
    <t>Tension</t>
    <phoneticPr fontId="2"/>
  </si>
  <si>
    <t>m7</t>
    <phoneticPr fontId="2"/>
  </si>
  <si>
    <t>Cm7</t>
    <phoneticPr fontId="2"/>
  </si>
  <si>
    <t>C△7</t>
    <phoneticPr fontId="2"/>
  </si>
  <si>
    <t>C#△7</t>
  </si>
  <si>
    <t>D♭△7</t>
    <phoneticPr fontId="2"/>
  </si>
  <si>
    <t>D△7</t>
    <phoneticPr fontId="2"/>
  </si>
  <si>
    <t>E♭△7</t>
    <phoneticPr fontId="2"/>
  </si>
  <si>
    <t>E△7</t>
    <phoneticPr fontId="2"/>
  </si>
  <si>
    <t>F#△7</t>
  </si>
  <si>
    <t>G♭△7</t>
    <phoneticPr fontId="2"/>
  </si>
  <si>
    <t>G△7</t>
    <phoneticPr fontId="2"/>
  </si>
  <si>
    <t>G#△7</t>
  </si>
  <si>
    <t>A△7</t>
    <phoneticPr fontId="2"/>
  </si>
  <si>
    <t>B♭△7</t>
    <phoneticPr fontId="2"/>
  </si>
  <si>
    <t>B△7</t>
    <phoneticPr fontId="2"/>
  </si>
  <si>
    <t>Faug</t>
    <phoneticPr fontId="2"/>
  </si>
  <si>
    <t>F△7</t>
    <phoneticPr fontId="2"/>
  </si>
  <si>
    <t>m7♭5</t>
    <phoneticPr fontId="2"/>
  </si>
  <si>
    <t>C</t>
    <phoneticPr fontId="2"/>
  </si>
  <si>
    <t>C#m</t>
  </si>
  <si>
    <t>C#dim</t>
  </si>
  <si>
    <t>C#aug</t>
  </si>
  <si>
    <t>C#7</t>
  </si>
  <si>
    <t>C#m7</t>
  </si>
  <si>
    <t>C#m7♭5</t>
  </si>
  <si>
    <t>C#dim7</t>
  </si>
  <si>
    <t>C#aug7</t>
  </si>
  <si>
    <t>F#m</t>
  </si>
  <si>
    <t>F#dim</t>
  </si>
  <si>
    <t>F#aug</t>
  </si>
  <si>
    <t>F#7</t>
  </si>
  <si>
    <t>F#m7</t>
  </si>
  <si>
    <t>F#m7♭5</t>
  </si>
  <si>
    <t>F#dim7</t>
  </si>
  <si>
    <t>F#aug7</t>
  </si>
  <si>
    <t>G#m</t>
  </si>
  <si>
    <t>G#dim</t>
  </si>
  <si>
    <t>G#aug</t>
  </si>
  <si>
    <t>G#7</t>
  </si>
  <si>
    <t>G#m7</t>
  </si>
  <si>
    <t>G#m7♭5</t>
  </si>
  <si>
    <t>G#dim7</t>
  </si>
  <si>
    <t>G#aug7</t>
  </si>
  <si>
    <t>F#</t>
    <phoneticPr fontId="2"/>
  </si>
  <si>
    <t>E</t>
    <phoneticPr fontId="2"/>
  </si>
  <si>
    <t>C#</t>
    <phoneticPr fontId="2"/>
  </si>
  <si>
    <t>Fx</t>
    <phoneticPr fontId="2"/>
  </si>
  <si>
    <t>Type</t>
    <phoneticPr fontId="2"/>
  </si>
  <si>
    <t>m</t>
    <phoneticPr fontId="2"/>
  </si>
  <si>
    <t>dim</t>
    <phoneticPr fontId="2"/>
  </si>
  <si>
    <t>aug</t>
    <phoneticPr fontId="2"/>
  </si>
  <si>
    <t>△7</t>
    <phoneticPr fontId="2"/>
  </si>
  <si>
    <t>dim7</t>
    <phoneticPr fontId="2"/>
  </si>
  <si>
    <t>aug7</t>
    <phoneticPr fontId="2"/>
  </si>
  <si>
    <t>♭9</t>
    <phoneticPr fontId="2"/>
  </si>
  <si>
    <t>#11</t>
    <phoneticPr fontId="2"/>
  </si>
  <si>
    <t>♭13</t>
    <phoneticPr fontId="2"/>
  </si>
  <si>
    <t>#9</t>
    <phoneticPr fontId="2"/>
  </si>
  <si>
    <t>C</t>
    <phoneticPr fontId="2"/>
  </si>
  <si>
    <t>C#</t>
    <phoneticPr fontId="2"/>
  </si>
  <si>
    <t>D♭</t>
    <phoneticPr fontId="2"/>
  </si>
  <si>
    <t>D</t>
    <phoneticPr fontId="2"/>
  </si>
  <si>
    <t>D#</t>
    <phoneticPr fontId="2"/>
  </si>
  <si>
    <t>E♭</t>
    <phoneticPr fontId="2"/>
  </si>
  <si>
    <t>F</t>
    <phoneticPr fontId="2"/>
  </si>
  <si>
    <t>F#</t>
    <phoneticPr fontId="2"/>
  </si>
  <si>
    <t>G</t>
    <phoneticPr fontId="2"/>
  </si>
  <si>
    <t>G♭</t>
    <phoneticPr fontId="2"/>
  </si>
  <si>
    <t>G</t>
    <phoneticPr fontId="2"/>
  </si>
  <si>
    <t>G#</t>
    <phoneticPr fontId="2"/>
  </si>
  <si>
    <t>A♭</t>
    <phoneticPr fontId="2"/>
  </si>
  <si>
    <t>A</t>
    <phoneticPr fontId="2"/>
  </si>
  <si>
    <t>A#</t>
    <phoneticPr fontId="2"/>
  </si>
  <si>
    <t>B♭</t>
    <phoneticPr fontId="2"/>
  </si>
  <si>
    <t>B</t>
    <phoneticPr fontId="2"/>
  </si>
  <si>
    <t>C</t>
    <phoneticPr fontId="2"/>
  </si>
  <si>
    <t>C♭</t>
    <phoneticPr fontId="2"/>
  </si>
  <si>
    <t>C_#9</t>
    <phoneticPr fontId="2"/>
  </si>
  <si>
    <t>C#_#9</t>
    <phoneticPr fontId="2"/>
  </si>
  <si>
    <t>D♭_#9</t>
    <phoneticPr fontId="2"/>
  </si>
  <si>
    <t>E</t>
    <phoneticPr fontId="2"/>
  </si>
  <si>
    <t>D_#9</t>
    <phoneticPr fontId="2"/>
  </si>
  <si>
    <t>E♭_#9</t>
    <phoneticPr fontId="2"/>
  </si>
  <si>
    <t>A#</t>
    <phoneticPr fontId="2"/>
  </si>
  <si>
    <t>E_#9</t>
    <phoneticPr fontId="2"/>
  </si>
  <si>
    <t>F_#9</t>
    <phoneticPr fontId="2"/>
  </si>
  <si>
    <t>F#_#9</t>
    <phoneticPr fontId="2"/>
  </si>
  <si>
    <t>A</t>
    <phoneticPr fontId="2"/>
  </si>
  <si>
    <t>G♭_#9</t>
    <phoneticPr fontId="2"/>
  </si>
  <si>
    <t>G_#9</t>
    <phoneticPr fontId="2"/>
  </si>
  <si>
    <t>G#_#9</t>
    <phoneticPr fontId="2"/>
  </si>
  <si>
    <t>A♭_#9</t>
    <phoneticPr fontId="2"/>
  </si>
  <si>
    <t>A#_#9</t>
    <phoneticPr fontId="2"/>
  </si>
  <si>
    <t>C#</t>
    <phoneticPr fontId="2"/>
  </si>
  <si>
    <t>B♭_#9</t>
    <phoneticPr fontId="2"/>
  </si>
  <si>
    <t>B_#9</t>
    <phoneticPr fontId="2"/>
  </si>
  <si>
    <t>D</t>
    <phoneticPr fontId="2"/>
  </si>
  <si>
    <t>C♭_#9</t>
    <phoneticPr fontId="2"/>
  </si>
  <si>
    <t>B#_#9</t>
    <phoneticPr fontId="2"/>
  </si>
  <si>
    <t>F</t>
    <phoneticPr fontId="2"/>
  </si>
  <si>
    <t>A♭m</t>
    <phoneticPr fontId="2"/>
  </si>
  <si>
    <t>A♭dim</t>
    <phoneticPr fontId="2"/>
  </si>
  <si>
    <t>A♭△7</t>
    <phoneticPr fontId="2"/>
  </si>
  <si>
    <t>A♭7</t>
    <phoneticPr fontId="2"/>
  </si>
  <si>
    <t>A♭m7</t>
    <phoneticPr fontId="2"/>
  </si>
  <si>
    <t>A♭m7♭5</t>
    <phoneticPr fontId="2"/>
  </si>
  <si>
    <t>A♭dim7</t>
    <phoneticPr fontId="2"/>
  </si>
  <si>
    <t>A♭aug7</t>
    <phoneticPr fontId="2"/>
  </si>
  <si>
    <t>C</t>
    <phoneticPr fontId="2"/>
  </si>
  <si>
    <t>C♭</t>
    <phoneticPr fontId="2"/>
  </si>
  <si>
    <t>A♭aug</t>
    <phoneticPr fontId="2"/>
  </si>
  <si>
    <t>D</t>
    <phoneticPr fontId="2"/>
  </si>
  <si>
    <t>C</t>
    <phoneticPr fontId="2"/>
  </si>
  <si>
    <t>A#m</t>
    <phoneticPr fontId="2"/>
  </si>
  <si>
    <t>A#dim</t>
    <phoneticPr fontId="2"/>
  </si>
  <si>
    <t>A#aug</t>
    <phoneticPr fontId="2"/>
  </si>
  <si>
    <t>A#△7</t>
    <phoneticPr fontId="2"/>
  </si>
  <si>
    <t>A#7</t>
    <phoneticPr fontId="2"/>
  </si>
  <si>
    <t>A#m7</t>
    <phoneticPr fontId="2"/>
  </si>
  <si>
    <t>A#m7♭5</t>
    <phoneticPr fontId="2"/>
  </si>
  <si>
    <t>A#dim7</t>
    <phoneticPr fontId="2"/>
  </si>
  <si>
    <t>A#aug7</t>
    <phoneticPr fontId="2"/>
  </si>
  <si>
    <t>Cx</t>
    <phoneticPr fontId="2"/>
  </si>
  <si>
    <t>E#</t>
    <phoneticPr fontId="2"/>
  </si>
  <si>
    <t>Gx</t>
    <phoneticPr fontId="2"/>
  </si>
  <si>
    <t>E#</t>
    <phoneticPr fontId="2"/>
  </si>
  <si>
    <t>G#</t>
    <phoneticPr fontId="2"/>
  </si>
  <si>
    <t>E#</t>
    <phoneticPr fontId="2"/>
  </si>
  <si>
    <t>C#</t>
    <phoneticPr fontId="2"/>
  </si>
  <si>
    <t>G</t>
    <phoneticPr fontId="2"/>
  </si>
  <si>
    <t>Cx</t>
    <phoneticPr fontId="2"/>
  </si>
  <si>
    <t>D#m</t>
    <phoneticPr fontId="2"/>
  </si>
  <si>
    <t>D#dim</t>
    <phoneticPr fontId="2"/>
  </si>
  <si>
    <t>D#aug</t>
    <phoneticPr fontId="2"/>
  </si>
  <si>
    <t>D#△7</t>
    <phoneticPr fontId="2"/>
  </si>
  <si>
    <t>D#7</t>
    <phoneticPr fontId="2"/>
  </si>
  <si>
    <t>D#m7</t>
    <phoneticPr fontId="2"/>
  </si>
  <si>
    <t>D#m7♭5</t>
    <phoneticPr fontId="2"/>
  </si>
  <si>
    <t>D#dim7</t>
    <phoneticPr fontId="2"/>
  </si>
  <si>
    <t>D#aug7</t>
    <phoneticPr fontId="2"/>
  </si>
  <si>
    <t>Fx</t>
    <phoneticPr fontId="2"/>
  </si>
  <si>
    <t>A#</t>
    <phoneticPr fontId="2"/>
  </si>
  <si>
    <t>A#</t>
    <phoneticPr fontId="2"/>
  </si>
  <si>
    <t>B</t>
    <phoneticPr fontId="2"/>
  </si>
  <si>
    <t>A</t>
    <phoneticPr fontId="2"/>
  </si>
  <si>
    <t>A</t>
    <phoneticPr fontId="2"/>
  </si>
  <si>
    <t>B</t>
    <phoneticPr fontId="2"/>
  </si>
  <si>
    <t>C#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</si>
</sst>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2"/>
      <color theme="1"/>
      <name val="游ゴシック"/>
      <family val="2"/>
      <charset val="128"/>
    </font>
    <font>
      <sz val="12"/>
      <color rgb="FFFF0000"/>
      <name val="游ゴシック"/>
      <family val="2"/>
      <charset val="128"/>
    </font>
    <font>
      <sz val="6"/>
      <name val="游ゴシック"/>
      <family val="2"/>
      <charset val="128"/>
    </font>
    <font>
      <sz val="12"/>
      <color rgb="FFFF0000"/>
      <name val="游ゴシック"/>
      <family val="3"/>
      <charset val="128"/>
    </font>
    <font>
      <sz val="12"/>
      <name val="游ゴシック"/>
      <family val="2"/>
      <charset val="128"/>
    </font>
    <font>
      <b/>
      <sz val="18"/>
      <color theme="1"/>
      <name val="游ゴシック"/>
      <family val="3"/>
      <charset val="128"/>
    </font>
    <font>
      <sz val="16"/>
      <color theme="1"/>
      <name val="游ゴシック"/>
      <family val="2"/>
      <charset val="128"/>
    </font>
    <font>
      <sz val="16"/>
      <color theme="1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0" fillId="0" borderId="0" xfId="0" quotePrefix="1">
      <alignment vertical="center"/>
    </xf>
    <xf numFmtId="0" fontId="1" fillId="0" borderId="0" xfId="0" applyFont="1" applyFill="1" applyBorder="1">
      <alignment vertical="center"/>
    </xf>
    <xf numFmtId="0" fontId="0" fillId="0" borderId="0" xfId="0" applyBorder="1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left" vertical="center"/>
    </xf>
    <xf numFmtId="0" fontId="0" fillId="0" borderId="0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3" xfId="0" applyBorder="1">
      <alignment vertical="center"/>
    </xf>
    <xf numFmtId="0" fontId="0" fillId="0" borderId="0" xfId="0" applyProtection="1">
      <alignment vertical="center"/>
    </xf>
    <xf numFmtId="0" fontId="6" fillId="0" borderId="0" xfId="0" applyFont="1" applyFill="1" applyProtection="1">
      <alignment vertical="center"/>
    </xf>
    <xf numFmtId="0" fontId="6" fillId="0" borderId="0" xfId="0" applyFont="1" applyProtection="1">
      <alignment vertical="center"/>
    </xf>
    <xf numFmtId="0" fontId="7" fillId="0" borderId="0" xfId="0" applyFont="1" applyBorder="1" applyAlignment="1" applyProtection="1">
      <alignment horizontal="left" vertical="center"/>
    </xf>
    <xf numFmtId="0" fontId="7" fillId="0" borderId="0" xfId="0" applyFont="1" applyFill="1" applyBorder="1" applyAlignment="1" applyProtection="1">
      <alignment horizontal="left" vertical="center"/>
    </xf>
    <xf numFmtId="0" fontId="0" fillId="0" borderId="0" xfId="0" applyFill="1" applyProtection="1">
      <alignment vertical="center"/>
    </xf>
    <xf numFmtId="0" fontId="6" fillId="0" borderId="0" xfId="0" applyFont="1" applyBorder="1" applyProtection="1">
      <alignment vertical="center"/>
    </xf>
    <xf numFmtId="0" fontId="0" fillId="0" borderId="0" xfId="0" applyBorder="1" applyProtection="1">
      <alignment vertical="center"/>
    </xf>
    <xf numFmtId="0" fontId="7" fillId="0" borderId="1" xfId="0" applyFont="1" applyFill="1" applyBorder="1" applyAlignment="1" applyProtection="1">
      <alignment horizontal="center" vertical="center"/>
    </xf>
    <xf numFmtId="0" fontId="5" fillId="0" borderId="0" xfId="0" applyFont="1" applyProtection="1">
      <alignment vertical="center"/>
    </xf>
    <xf numFmtId="0" fontId="7" fillId="3" borderId="7" xfId="0" applyFont="1" applyFill="1" applyBorder="1" applyAlignment="1" applyProtection="1">
      <alignment horizontal="left" vertical="center"/>
      <protection locked="0"/>
    </xf>
    <xf numFmtId="0" fontId="7" fillId="3" borderId="2" xfId="0" applyFont="1" applyFill="1" applyBorder="1" applyAlignment="1" applyProtection="1">
      <alignment horizontal="left" vertical="center"/>
      <protection locked="0"/>
    </xf>
    <xf numFmtId="0" fontId="7" fillId="3" borderId="4" xfId="0" applyFont="1" applyFill="1" applyBorder="1" applyAlignment="1" applyProtection="1">
      <alignment horizontal="left" vertical="center"/>
      <protection locked="0"/>
    </xf>
    <xf numFmtId="0" fontId="0" fillId="0" borderId="9" xfId="0" applyBorder="1">
      <alignment vertical="center"/>
    </xf>
    <xf numFmtId="0" fontId="7" fillId="3" borderId="7" xfId="0" applyFont="1" applyFill="1" applyBorder="1" applyAlignment="1" applyProtection="1">
      <alignment horizontal="left" vertical="center"/>
      <protection locked="0"/>
    </xf>
    <xf numFmtId="0" fontId="7" fillId="3" borderId="8" xfId="0" applyFont="1" applyFill="1" applyBorder="1" applyAlignment="1" applyProtection="1">
      <alignment horizontal="left" vertical="center"/>
      <protection locked="0"/>
    </xf>
    <xf numFmtId="0" fontId="7" fillId="0" borderId="6" xfId="0" applyFont="1" applyFill="1" applyBorder="1" applyAlignment="1" applyProtection="1">
      <alignment horizontal="left" vertical="center"/>
    </xf>
    <xf numFmtId="0" fontId="6" fillId="0" borderId="0" xfId="0" applyFont="1" applyFill="1" applyAlignment="1" applyProtection="1">
      <alignment horizontal="right" vertical="center"/>
    </xf>
    <xf numFmtId="0" fontId="6" fillId="0" borderId="0" xfId="0" applyFont="1" applyBorder="1" applyAlignment="1" applyProtection="1">
      <alignment horizontal="right" vertical="center"/>
    </xf>
    <xf numFmtId="0" fontId="6" fillId="0" borderId="5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6" fillId="0" borderId="5" xfId="0" applyFont="1" applyFill="1" applyBorder="1" applyAlignment="1" applyProtection="1">
      <alignment horizontal="right" vertical="center"/>
    </xf>
    <xf numFmtId="16" fontId="0" fillId="0" borderId="0" xfId="0" applyNumberFormat="1" applyFill="1">
      <alignment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2" xfId="0" applyBorder="1">
      <alignment vertical="center"/>
    </xf>
    <xf numFmtId="0" fontId="0" fillId="0" borderId="12" xfId="0" applyFill="1" applyBorder="1">
      <alignment vertical="center"/>
    </xf>
    <xf numFmtId="16" fontId="0" fillId="0" borderId="12" xfId="0" quotePrefix="1" applyNumberFormat="1" applyFill="1" applyBorder="1">
      <alignment vertical="center"/>
    </xf>
    <xf numFmtId="0" fontId="0" fillId="0" borderId="1" xfId="0" applyBorder="1" applyProtection="1">
      <alignment vertical="center"/>
    </xf>
    <xf numFmtId="0" fontId="0" fillId="0" borderId="1" xfId="0" applyFill="1" applyBorder="1" applyProtection="1">
      <alignment vertical="center"/>
    </xf>
    <xf numFmtId="0" fontId="0" fillId="0" borderId="12" xfId="0" applyFill="1" applyBorder="1" applyAlignment="1">
      <alignment horizontal="left" vertical="center"/>
    </xf>
    <xf numFmtId="0" fontId="0" fillId="2" borderId="1" xfId="0" applyFill="1" applyBorder="1">
      <alignment vertical="center"/>
    </xf>
    <xf numFmtId="0" fontId="0" fillId="2" borderId="12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14" xfId="0" applyFill="1" applyBorder="1" applyAlignment="1">
      <alignment horizontal="left" vertical="center"/>
    </xf>
    <xf numFmtId="16" fontId="0" fillId="0" borderId="0" xfId="0" quotePrefix="1" applyNumberFormat="1" applyFill="1" applyBorder="1">
      <alignment vertical="center"/>
    </xf>
    <xf numFmtId="0" fontId="0" fillId="0" borderId="14" xfId="0" applyFill="1" applyBorder="1">
      <alignment vertical="center"/>
    </xf>
    <xf numFmtId="16" fontId="0" fillId="0" borderId="14" xfId="0" quotePrefix="1" applyNumberFormat="1" applyFill="1" applyBorder="1">
      <alignment vertical="center"/>
    </xf>
    <xf numFmtId="0" fontId="0" fillId="0" borderId="14" xfId="0" applyBorder="1">
      <alignment vertical="center"/>
    </xf>
  </cellXfs>
  <cellStyles count="1">
    <cellStyle name="標準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35"/>
  <sheetViews>
    <sheetView tabSelected="1" zoomScale="85" zoomScaleNormal="85" workbookViewId="0">
      <selection activeCell="R14" sqref="R14"/>
    </sheetView>
  </sheetViews>
  <sheetFormatPr defaultRowHeight="19.5"/>
  <cols>
    <col min="1" max="1" width="9.88671875" customWidth="1"/>
    <col min="2" max="3" width="6.109375" customWidth="1"/>
    <col min="4" max="4" width="4.5546875" customWidth="1"/>
    <col min="5" max="5" width="4" hidden="1" customWidth="1"/>
    <col min="6" max="12" width="6.109375" customWidth="1"/>
    <col min="13" max="13" width="3.21875" customWidth="1"/>
    <col min="14" max="14" width="4.109375" customWidth="1"/>
    <col min="15" max="15" width="4" customWidth="1"/>
    <col min="16" max="16" width="5.5546875" customWidth="1"/>
    <col min="17" max="17" width="6.44140625" customWidth="1"/>
    <col min="18" max="20" width="5.5546875" customWidth="1"/>
    <col min="21" max="22" width="5.44140625" customWidth="1"/>
    <col min="23" max="24" width="3.21875" customWidth="1"/>
    <col min="25" max="25" width="10.33203125" customWidth="1"/>
    <col min="26" max="26" width="3.88671875" customWidth="1"/>
    <col min="27" max="27" width="8.5546875" customWidth="1"/>
    <col min="28" max="28" width="3.88671875" customWidth="1"/>
    <col min="29" max="29" width="5.33203125" customWidth="1"/>
    <col min="30" max="30" width="4.77734375" customWidth="1"/>
    <col min="31" max="31" width="6.33203125" customWidth="1"/>
    <col min="32" max="55" width="3.21875" customWidth="1"/>
  </cols>
  <sheetData>
    <row r="1" spans="1:55" ht="20.25" thickBot="1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</row>
    <row r="2" spans="1:55" ht="41.25" customHeight="1" thickBot="1">
      <c r="A2" s="11"/>
      <c r="B2" s="11"/>
      <c r="C2" s="31" t="s">
        <v>327</v>
      </c>
      <c r="D2" s="31"/>
      <c r="E2" s="30"/>
      <c r="F2" s="22" t="s">
        <v>231</v>
      </c>
      <c r="G2" s="11"/>
      <c r="H2" s="11"/>
      <c r="I2" s="11"/>
      <c r="J2" s="14" t="s">
        <v>329</v>
      </c>
      <c r="K2" s="15"/>
      <c r="L2" s="15"/>
      <c r="M2" s="16"/>
      <c r="N2" s="16"/>
      <c r="O2" s="1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</row>
    <row r="3" spans="1:55" ht="41.25" customHeight="1" thickBot="1">
      <c r="A3" s="12"/>
      <c r="B3" s="14"/>
      <c r="C3" s="29" t="s">
        <v>328</v>
      </c>
      <c r="D3" s="29"/>
      <c r="E3" s="30"/>
      <c r="F3" s="25">
        <v>7</v>
      </c>
      <c r="G3" s="26"/>
      <c r="H3" s="11"/>
      <c r="I3" s="11"/>
      <c r="J3" s="21"/>
      <c r="K3" s="21"/>
      <c r="L3" s="22"/>
      <c r="M3" s="11"/>
      <c r="N3" s="6"/>
      <c r="O3" s="16"/>
      <c r="U3" s="6"/>
      <c r="V3" s="6"/>
      <c r="W3" s="6"/>
      <c r="X3" s="6"/>
      <c r="Y3" s="6"/>
      <c r="Z3" s="34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</row>
    <row r="4" spans="1:55" ht="25.5">
      <c r="A4" s="13"/>
      <c r="B4" s="13"/>
      <c r="C4" s="17"/>
      <c r="D4" s="13"/>
      <c r="E4" s="13"/>
      <c r="F4" s="13" t="str">
        <f>F2</f>
        <v>C</v>
      </c>
      <c r="G4" s="13" t="str">
        <f>VLOOKUP($F$2&amp;$F$3, Chords!$A$2:$D$171,2, FALSE)</f>
        <v>E</v>
      </c>
      <c r="H4" s="13" t="str">
        <f>VLOOKUP($F$2&amp;$F$3, Chords!$A$2:$D$171,3, FALSE)</f>
        <v>G</v>
      </c>
      <c r="I4" s="13" t="str">
        <f>VLOOKUP($F$2&amp;$F$3, Chords!$A$2:$D$171, 4, FALSE)</f>
        <v>B♭</v>
      </c>
      <c r="J4" s="13" t="str">
        <f>IF(J3&lt;&gt;"", VLOOKUP(F2&amp;"_"&amp;J3, Tension!$A$2:$C$126, 2, FALSE), "")</f>
        <v/>
      </c>
      <c r="K4" s="13" t="str">
        <f>IF(K3&lt;&gt;"", VLOOKUP($F$2&amp;"_"&amp;K$3, Tension!$A$2:$C$126, 2, FALSE), "")</f>
        <v/>
      </c>
      <c r="L4" s="13" t="str">
        <f>IF(L3&lt;&gt;"", VLOOKUP($F$2&amp;"_"&amp;L$3, Tension!$A$2:$C$126, 2, FALSE), "")</f>
        <v/>
      </c>
      <c r="M4" s="11"/>
      <c r="N4" s="11"/>
      <c r="O4" s="11"/>
      <c r="Y4" s="6"/>
      <c r="Z4" s="6"/>
      <c r="AB4" s="6"/>
      <c r="AC4" s="6"/>
      <c r="AD4" s="6"/>
      <c r="AE4" s="6"/>
    </row>
    <row r="5" spans="1:55" ht="25.5" customHeight="1" thickBot="1">
      <c r="A5" s="13"/>
      <c r="B5" s="13"/>
      <c r="C5" s="13"/>
      <c r="D5" s="13"/>
      <c r="E5" s="13"/>
      <c r="F5" s="13">
        <f>VLOOKUP(F4,Note!$A$1:$B$27, 2, FALSE)</f>
        <v>0</v>
      </c>
      <c r="G5" s="13">
        <f>VLOOKUP(G4,Note!$A$1:$B$27, 2, FALSE)</f>
        <v>4</v>
      </c>
      <c r="H5" s="13">
        <f>VLOOKUP(H4,Note!$A$1:$B$27, 2, FALSE)</f>
        <v>7</v>
      </c>
      <c r="I5" s="13">
        <f>IF(I4&lt;&gt;"ー", VLOOKUP(I4,Note!$A$1:$B$27, 2, FALSE), "")</f>
        <v>10</v>
      </c>
      <c r="J5" s="13" t="str">
        <f>IF(J4&lt;&gt;"", VLOOKUP(J4,Note!$A$1:$B$27, 2, FALSE), "")</f>
        <v/>
      </c>
      <c r="K5" s="13" t="str">
        <f>IF(K4&lt;&gt;"", VLOOKUP(K4,Note!$A$1:$B$27, 2, FALSE), "")</f>
        <v/>
      </c>
      <c r="L5" s="13" t="str">
        <f>IF(L4&lt;&gt;"", VLOOKUP(L4,Note!$A$1:$B$27, 2, FALSE), "")</f>
        <v/>
      </c>
      <c r="M5" s="18"/>
      <c r="N5" s="18"/>
      <c r="O5" s="18"/>
      <c r="W5" s="3"/>
      <c r="X5" s="3"/>
      <c r="Y5" s="6"/>
      <c r="Z5" s="6"/>
      <c r="AB5" s="6"/>
      <c r="AC5" s="6"/>
      <c r="AD5" s="6"/>
      <c r="AE5" s="6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</row>
    <row r="6" spans="1:55" ht="35.25" customHeight="1" thickBot="1">
      <c r="A6" s="28" t="s">
        <v>27</v>
      </c>
      <c r="B6" s="22" t="s">
        <v>34</v>
      </c>
      <c r="C6" s="27"/>
      <c r="D6" s="17" t="str">
        <f>B6</f>
        <v>F</v>
      </c>
      <c r="E6" s="13">
        <f>VLOOKUP(D6,Note!$A$1:$B$27, 2, FALSE)</f>
        <v>5</v>
      </c>
      <c r="F6" s="19">
        <f>VLOOKUP(ABS($E6-F$5), Note!$E$1:$F$25, 2, FALSE)</f>
        <v>0</v>
      </c>
      <c r="G6" s="19">
        <f>VLOOKUP(ABS($E6-G$5), Note!$E$1:$F$25, 2, FALSE)</f>
        <v>1</v>
      </c>
      <c r="H6" s="19">
        <f>VLOOKUP(ABS($E6-H$5), Note!$E$1:$F$25, 2, FALSE)</f>
        <v>0</v>
      </c>
      <c r="I6" s="19">
        <f>IF($I$5&lt;&gt;"", VLOOKUP(ABS($E6-I$5), Note!$E$1:$F$25, 2, FALSE), "")</f>
        <v>0</v>
      </c>
      <c r="J6" s="19" t="str">
        <f>IF($J$5&lt;&gt;"", VLOOKUP(ABS($E6-J$5), Note!$E$1:$F$25, 2, FALSE), "")</f>
        <v/>
      </c>
      <c r="K6" s="19" t="str">
        <f>IF($K$5&lt;&gt;"", VLOOKUP(ABS($E6-K$5), Note!$E$1:$F$25, 2, FALSE), "")</f>
        <v/>
      </c>
      <c r="L6" s="19" t="str">
        <f>IF($L$5&lt;&gt;"", VLOOKUP(ABS($E6-L$5), Note!$E$1:$F$25, 2, FALSE), "")</f>
        <v/>
      </c>
      <c r="M6" s="18"/>
      <c r="N6" s="18"/>
      <c r="O6" s="18"/>
      <c r="W6" s="3"/>
      <c r="X6" s="3"/>
      <c r="Y6" s="6"/>
      <c r="Z6" s="6"/>
      <c r="AB6" s="6"/>
      <c r="AC6" s="6"/>
      <c r="AD6" s="6"/>
      <c r="AE6" s="6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</row>
    <row r="7" spans="1:55" ht="35.25" customHeight="1" thickBot="1">
      <c r="A7" s="28" t="s">
        <v>28</v>
      </c>
      <c r="B7" s="25"/>
      <c r="C7" s="26"/>
      <c r="D7" s="13" t="str">
        <f>VLOOKUP($B$6&amp;$B$7, Chords!$A$2:$D$171,2, FALSE)</f>
        <v>A</v>
      </c>
      <c r="E7" s="13">
        <f>VLOOKUP(D7,Note!$A$1:$B$27, 2, FALSE)</f>
        <v>9</v>
      </c>
      <c r="F7" s="19">
        <f>VLOOKUP(ABS($E7-F$5), Note!$E$1:$F$25, 2, FALSE)</f>
        <v>0</v>
      </c>
      <c r="G7" s="19">
        <f>VLOOKUP(ABS($E7-G$5), Note!$E$1:$F$25, 2, FALSE)</f>
        <v>0</v>
      </c>
      <c r="H7" s="19">
        <f>VLOOKUP(ABS($E7-H$5), Note!$E$1:$F$25, 2, FALSE)</f>
        <v>0</v>
      </c>
      <c r="I7" s="19">
        <f>IF($I$5&lt;&gt;"", VLOOKUP(ABS($E7-I$5), Note!$E$1:$F$25, 2, FALSE), "")</f>
        <v>1</v>
      </c>
      <c r="J7" s="19" t="str">
        <f>IF($J$5&lt;&gt;"", VLOOKUP(ABS($E7-J$5), Note!$E$1:$F$25, 2, FALSE), "")</f>
        <v/>
      </c>
      <c r="K7" s="19" t="str">
        <f>IF($K$5&lt;&gt;"", VLOOKUP(ABS($E7-K$5), Note!$E$1:$F$25, 2, FALSE), "")</f>
        <v/>
      </c>
      <c r="L7" s="19" t="str">
        <f>IF($L$5&lt;&gt;"", VLOOKUP(ABS($E7-L$5), Note!$E$1:$F$25, 2, FALSE), "")</f>
        <v/>
      </c>
      <c r="M7" s="18"/>
      <c r="N7" s="18"/>
      <c r="O7" s="18"/>
      <c r="U7" s="3"/>
      <c r="W7" s="3"/>
      <c r="X7" s="3"/>
      <c r="Y7" s="6"/>
      <c r="Z7" s="6"/>
      <c r="AB7" s="8"/>
      <c r="AC7" s="6"/>
      <c r="AD7" s="6"/>
      <c r="AE7" s="6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</row>
    <row r="8" spans="1:55" ht="35.25" customHeight="1">
      <c r="A8" s="11"/>
      <c r="B8" s="11"/>
      <c r="C8" s="11"/>
      <c r="D8" s="13" t="str">
        <f>VLOOKUP($B$6&amp;$B$7, Chords!$A$2:$D$171,3, FALSE)</f>
        <v>C</v>
      </c>
      <c r="E8" s="13">
        <f>VLOOKUP(D8,Note!$A$1:$B$27, 2, FALSE)</f>
        <v>0</v>
      </c>
      <c r="F8" s="19">
        <f>VLOOKUP(ABS($E8-F$5), Note!$E$1:$F$25, 2, FALSE)</f>
        <v>0</v>
      </c>
      <c r="G8" s="19">
        <f>VLOOKUP(ABS($E8-G$5), Note!$E$1:$F$25, 2, FALSE)</f>
        <v>0</v>
      </c>
      <c r="H8" s="19">
        <f>VLOOKUP(ABS($E8-H$5), Note!$E$1:$F$25, 2, FALSE)</f>
        <v>0</v>
      </c>
      <c r="I8" s="19">
        <f>IF($I$5&lt;&gt;"", VLOOKUP(ABS($E8-I$5), Note!$E$1:$F$25, 2, FALSE), "")</f>
        <v>0</v>
      </c>
      <c r="J8" s="19" t="str">
        <f>IF($J$5&lt;&gt;"", VLOOKUP(ABS($E8-J$5), Note!$E$1:$F$25, 2, FALSE), "")</f>
        <v/>
      </c>
      <c r="K8" s="19" t="str">
        <f>IF($K$5&lt;&gt;"", VLOOKUP(ABS($E8-K$5), Note!$E$1:$F$25, 2, FALSE), "")</f>
        <v/>
      </c>
      <c r="L8" s="19" t="str">
        <f>IF($L$5&lt;&gt;"", VLOOKUP(ABS($E8-L$5), Note!$E$1:$F$25, 2, FALSE), "")</f>
        <v/>
      </c>
      <c r="M8" s="18"/>
      <c r="N8" s="18"/>
      <c r="O8" s="18"/>
      <c r="U8" s="3"/>
      <c r="W8" s="3"/>
      <c r="X8" s="3"/>
      <c r="Y8" s="6"/>
      <c r="Z8" s="6"/>
      <c r="AB8" s="8"/>
      <c r="AC8" s="6"/>
      <c r="AD8" s="6"/>
      <c r="AE8" s="6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</row>
    <row r="9" spans="1:55" ht="35.25" customHeight="1" thickBot="1">
      <c r="A9" s="11"/>
      <c r="B9" s="11"/>
      <c r="C9" s="11"/>
      <c r="D9" s="13" t="str">
        <f>VLOOKUP($B$6&amp;$B$7, Chords!$A$2:$D$171,4, FALSE)</f>
        <v>ー</v>
      </c>
      <c r="E9" s="13" t="str">
        <f>IF(D9 &lt;&gt; "ー", VLOOKUP(D9,Note!$A$1:$B$27, 2, FALSE), "")</f>
        <v/>
      </c>
      <c r="F9" s="19" t="str">
        <f>IF($E$9&lt;&gt;"", VLOOKUP(ABS($E9-F$5), Note!$E$1:$F$25, 2, FALSE), "")</f>
        <v/>
      </c>
      <c r="G9" s="19" t="str">
        <f>IF($E$9&lt;&gt;"", VLOOKUP(ABS($E9-G$5), Note!$E$1:$F$25, 2, FALSE), "")</f>
        <v/>
      </c>
      <c r="H9" s="19" t="str">
        <f>IF($E$9&lt;&gt;"", VLOOKUP(ABS($E9-H$5), Note!$E$1:$F$25, 2, FALSE), "")</f>
        <v/>
      </c>
      <c r="I9" s="19" t="str">
        <f>IF(AND($I$5&lt;&gt;"", $E$9&lt;&gt;""), VLOOKUP(ABS($E9-I$5), Note!$E$1:$F$25, 2, FALSE), "")</f>
        <v/>
      </c>
      <c r="J9" s="19" t="str">
        <f>IF(AND($J$5&lt;&gt;"", $E$9&lt;&gt;""), VLOOKUP(ABS($E9-J$5), Note!$E$1:$F$25, 2, FALSE), "")</f>
        <v/>
      </c>
      <c r="K9" s="19" t="str">
        <f>IF(AND($K$5&lt;&gt;"", $E$9&lt;&gt;""), VLOOKUP(ABS($E9-K$5), Note!$E$1:$F$25, 2, FALSE), "")</f>
        <v/>
      </c>
      <c r="L9" s="19" t="str">
        <f>IF(AND($L$5&lt;&gt;"", $E$9&lt;&gt;""), VLOOKUP(ABS($E9-L$5), Note!$E$1:$F$25, 2, FALSE), "")</f>
        <v/>
      </c>
      <c r="M9" s="18"/>
      <c r="N9" s="18"/>
      <c r="O9" s="18"/>
      <c r="W9" s="3"/>
      <c r="X9" s="3"/>
      <c r="Y9" s="6"/>
      <c r="Z9" s="6"/>
      <c r="AB9" s="8"/>
      <c r="AC9" s="6"/>
      <c r="AD9" s="6"/>
      <c r="AE9" s="6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ht="35.25" customHeight="1" thickBot="1">
      <c r="A10" s="32" t="s">
        <v>180</v>
      </c>
      <c r="B10" s="33"/>
      <c r="C10" s="22"/>
      <c r="D10" s="13" t="str">
        <f>IF(C10&lt;&gt;"", VLOOKUP($B$6&amp;"_"&amp;$C10, Tension!$A$2:$C$126, 2, FALSE), "")</f>
        <v/>
      </c>
      <c r="E10" s="13" t="str">
        <f>IF(D10&lt;&gt;"", VLOOKUP(D10,Note!$A$1:$B$27, 2, FALSE), "")</f>
        <v/>
      </c>
      <c r="F10" s="19" t="str">
        <f>IF($E10&lt;&gt;"", VLOOKUP(ABS($E10-F$5), Note!$E$1:$F$25, 2, FALSE), "")</f>
        <v/>
      </c>
      <c r="G10" s="19" t="str">
        <f>IF($E10&lt;&gt;"", VLOOKUP(ABS($E10-G$5), Note!$E$1:$F$25, 2, FALSE), "")</f>
        <v/>
      </c>
      <c r="H10" s="19" t="str">
        <f>IF($E10&lt;&gt;"", VLOOKUP(ABS($E10-H$5), Note!$E$1:$F$25, 2, FALSE), "")</f>
        <v/>
      </c>
      <c r="I10" s="19" t="str">
        <f>IF(AND($I$5&lt;&gt;"", $E$10&lt;&gt;""), VLOOKUP(ABS($E10-I$5), Note!$E$1:$F$25, 2, FALSE), "")</f>
        <v/>
      </c>
      <c r="J10" s="19" t="str">
        <f>IF(AND($J$5&lt;&gt;"", $E$10&lt;&gt;""), VLOOKUP(ABS($E10-J$5), Note!$E$1:$F$25, 2, FALSE), "")</f>
        <v/>
      </c>
      <c r="K10" s="19" t="str">
        <f>IF(AND($K$5&lt;&gt;"", $E$10&lt;&gt;""), VLOOKUP(ABS($E10-K$5), Note!$E$1:$F$25, 2, FALSE), "")</f>
        <v/>
      </c>
      <c r="L10" s="19" t="str">
        <f>IF(AND($L$5&lt;&gt;"", $E$10&lt;&gt;""), VLOOKUP(ABS($E10-L$5), Note!$E$1:$F$25, 2, FALSE), "")</f>
        <v/>
      </c>
      <c r="M10" s="18"/>
      <c r="N10" s="18"/>
      <c r="O10" s="18"/>
      <c r="W10" s="3"/>
      <c r="X10" s="3"/>
      <c r="Y10" s="6"/>
      <c r="Z10" s="6"/>
      <c r="AB10" s="8"/>
      <c r="AC10" s="6"/>
      <c r="AD10" s="6"/>
      <c r="AE10" s="6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1:55" ht="35.25" customHeight="1" thickBot="1">
      <c r="A11" s="12"/>
      <c r="B11" s="11"/>
      <c r="C11" s="22"/>
      <c r="D11" s="13" t="str">
        <f>IF(C11&lt;&gt;"", VLOOKUP($B$6&amp;"_"&amp;$C11, Tension!$A$2:$C$126, 2, FALSE), "")</f>
        <v/>
      </c>
      <c r="E11" s="13" t="str">
        <f>IF(D11&lt;&gt;"", VLOOKUP(D11,Note!$A$1:$B$27, 2, FALSE), "")</f>
        <v/>
      </c>
      <c r="F11" s="19" t="str">
        <f>IF($E11&lt;&gt;"", VLOOKUP(ABS($E11-F$5), Note!$E$1:$F$25, 2, FALSE), "")</f>
        <v/>
      </c>
      <c r="G11" s="19" t="str">
        <f>IF($E11&lt;&gt;"", VLOOKUP(ABS($E11-G$5), Note!$E$1:$F$25, 2, FALSE), "")</f>
        <v/>
      </c>
      <c r="H11" s="19" t="str">
        <f>IF($E11&lt;&gt;"", VLOOKUP(ABS($E11-H$5), Note!$E$1:$F$25, 2, FALSE), "")</f>
        <v/>
      </c>
      <c r="I11" s="19" t="str">
        <f>IF(AND($I$5&lt;&gt;"", $E11&lt;&gt;""), VLOOKUP(ABS($E11-I$5), Note!$E$1:$F$25, 2, FALSE), "")</f>
        <v/>
      </c>
      <c r="J11" s="19" t="str">
        <f>IF(AND($J$5&lt;&gt;"", $E$11&lt;&gt;""), VLOOKUP(ABS($E11-J$5), Note!$E$1:$F$25, 2, FALSE), "")</f>
        <v/>
      </c>
      <c r="K11" s="19" t="str">
        <f>IF(AND($K$5&lt;&gt;"", $E$11&lt;&gt;""), VLOOKUP(ABS($E11-K$5), Note!$E$1:$F$25, 2, FALSE), "")</f>
        <v/>
      </c>
      <c r="L11" s="19" t="str">
        <f>IF(AND($L$5&lt;&gt;"", $E$11&lt;&gt;""), VLOOKUP(ABS($E11-L$5), Note!$E$1:$F$25, 2, FALSE), "")</f>
        <v/>
      </c>
      <c r="M11" s="18"/>
      <c r="N11" s="18"/>
      <c r="O11" s="18"/>
      <c r="W11" s="3"/>
      <c r="X11" s="3"/>
      <c r="Y11" s="6"/>
      <c r="Z11" s="6"/>
      <c r="AB11" s="8"/>
      <c r="AC11" s="6"/>
      <c r="AD11" s="6"/>
      <c r="AE11" s="6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</row>
    <row r="12" spans="1:55" ht="35.25" customHeight="1" thickBot="1">
      <c r="A12" s="12"/>
      <c r="B12" s="11"/>
      <c r="C12" s="23"/>
      <c r="D12" s="13" t="str">
        <f>IF(C12&lt;&gt;"", VLOOKUP($B$6&amp;"_"&amp;$C12, Tension!$A$2:$C$126, 2, FALSE), "")</f>
        <v/>
      </c>
      <c r="E12" s="13" t="str">
        <f>IF(D12&lt;&gt;"", VLOOKUP(D12,Note!$A$1:$B$27, 2, FALSE), "")</f>
        <v/>
      </c>
      <c r="F12" s="19" t="str">
        <f>IF($E12&lt;&gt;"", VLOOKUP(ABS($E12-F$5), Note!$E$1:$F$25, 2, FALSE), "")</f>
        <v/>
      </c>
      <c r="G12" s="19" t="str">
        <f>IF($E12&lt;&gt;"", VLOOKUP(ABS($E12-G$5), Note!$E$1:$F$25, 2, FALSE), "")</f>
        <v/>
      </c>
      <c r="H12" s="19" t="str">
        <f>IF($E12&lt;&gt;"", VLOOKUP(ABS($E12-H$5), Note!$E$1:$F$25, 2, FALSE), "")</f>
        <v/>
      </c>
      <c r="I12" s="19" t="str">
        <f>IF(AND($I$5&lt;&gt;"", $E12&lt;&gt;""), VLOOKUP(ABS($E12-I$5), Note!$E$1:$F$25, 2, FALSE), "")</f>
        <v/>
      </c>
      <c r="J12" s="19" t="str">
        <f>IF(AND($J$5&lt;&gt;"", $E$12&lt;&gt;""), VLOOKUP(ABS($E12-J$5), Note!$E$1:$F$25, 2, FALSE), "")</f>
        <v/>
      </c>
      <c r="K12" s="19" t="str">
        <f>IF(AND($K$5&lt;&gt;"", $E$12&lt;&gt;""), VLOOKUP(ABS($E12-K$5), Note!$E$1:$F$25, 2, FALSE), "")</f>
        <v/>
      </c>
      <c r="L12" s="19" t="str">
        <f>IF(AND($L$5&lt;&gt;"", $E$12&lt;&gt;""), VLOOKUP(ABS($E12-L$5), Note!$E$1:$F$25, 2, FALSE), "")</f>
        <v/>
      </c>
      <c r="M12" s="18"/>
      <c r="N12" s="18"/>
      <c r="O12" s="18"/>
      <c r="W12" s="3"/>
      <c r="X12" s="3"/>
      <c r="Y12" s="6"/>
      <c r="Z12" s="6"/>
      <c r="AB12" s="8"/>
      <c r="AC12" s="6"/>
      <c r="AD12" s="6"/>
      <c r="AE12" s="6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</row>
    <row r="13" spans="1:55" ht="15" customHeight="1">
      <c r="A13" s="11"/>
      <c r="B13" s="11"/>
      <c r="C13" s="11"/>
      <c r="D13" s="11"/>
      <c r="E13" s="11"/>
      <c r="F13" s="18"/>
      <c r="G13" s="18"/>
      <c r="H13" s="18"/>
      <c r="I13" s="18"/>
      <c r="J13" s="18"/>
      <c r="K13" s="18"/>
      <c r="L13" s="18"/>
      <c r="M13" s="18"/>
      <c r="N13" s="18"/>
      <c r="O13" s="18"/>
      <c r="W13" s="3"/>
      <c r="X13" s="3"/>
      <c r="Y13" s="6"/>
      <c r="Z13" s="6"/>
      <c r="AA13" s="6"/>
      <c r="AB13" s="8"/>
      <c r="AC13" s="6"/>
      <c r="AD13" s="6"/>
      <c r="AE13" s="6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</row>
    <row r="14" spans="1:55" ht="35.25" customHeight="1">
      <c r="A14" s="11"/>
      <c r="B14" s="11"/>
      <c r="C14" s="11"/>
      <c r="D14" s="11"/>
      <c r="E14" s="11"/>
      <c r="F14" s="11"/>
      <c r="G14" s="13" t="s">
        <v>326</v>
      </c>
      <c r="H14" s="11"/>
      <c r="I14" s="20">
        <f>SUM(F6:F12,G6:G12,H6:H12,I6:I12,J6:J12,K6:K12,L6:L12)</f>
        <v>2</v>
      </c>
      <c r="J14" s="11"/>
      <c r="K14" s="11"/>
      <c r="L14" s="11"/>
      <c r="M14" s="11"/>
      <c r="N14" s="11"/>
      <c r="O14" s="11"/>
      <c r="Y14" s="6"/>
      <c r="Z14" s="6"/>
      <c r="AA14" s="6"/>
      <c r="AB14" s="8"/>
      <c r="AC14" s="8"/>
      <c r="AD14" s="6"/>
      <c r="AE14" s="6"/>
    </row>
    <row r="15" spans="1:55" ht="16.5" customHeight="1">
      <c r="A15" s="11"/>
      <c r="B15" s="11"/>
      <c r="C15" s="11"/>
      <c r="D15" s="11"/>
      <c r="E15" s="11"/>
      <c r="L15" s="11"/>
      <c r="M15" s="11"/>
      <c r="N15" s="11"/>
      <c r="O15" s="11"/>
      <c r="Y15" s="6"/>
      <c r="Z15" s="6"/>
      <c r="AA15" s="6"/>
      <c r="AB15" s="8"/>
      <c r="AC15" s="8"/>
      <c r="AD15" s="6"/>
      <c r="AE15" s="6"/>
    </row>
    <row r="16" spans="1:55" ht="20.25" customHeight="1">
      <c r="F16" s="16"/>
      <c r="G16" s="6"/>
      <c r="H16" s="46" t="s">
        <v>329</v>
      </c>
      <c r="I16" s="47"/>
      <c r="J16" s="48"/>
      <c r="Y16" s="6"/>
      <c r="Z16" s="6"/>
      <c r="AA16" s="6"/>
      <c r="AB16" s="8"/>
      <c r="AC16" s="6"/>
      <c r="AD16" s="6"/>
      <c r="AE16" s="6"/>
    </row>
    <row r="17" spans="6:31" ht="20.25" customHeight="1">
      <c r="F17" s="43" t="s">
        <v>327</v>
      </c>
      <c r="G17" s="44" t="s">
        <v>377</v>
      </c>
      <c r="H17" s="45">
        <v>9</v>
      </c>
      <c r="I17" s="45">
        <v>11</v>
      </c>
      <c r="J17" s="45">
        <v>13</v>
      </c>
      <c r="Y17" s="6"/>
      <c r="Z17" s="6"/>
      <c r="AA17" s="6"/>
      <c r="AB17" s="8"/>
      <c r="AC17" s="6"/>
      <c r="AD17" s="6"/>
      <c r="AE17" s="6"/>
    </row>
    <row r="18" spans="6:31" ht="20.25" customHeight="1">
      <c r="F18" s="40" t="s">
        <v>388</v>
      </c>
      <c r="G18" s="37"/>
      <c r="H18" s="36"/>
      <c r="I18" s="36"/>
      <c r="J18" s="36"/>
      <c r="Y18" s="6"/>
      <c r="Z18" s="6"/>
      <c r="AA18" s="6"/>
      <c r="AB18" s="8"/>
      <c r="AC18" s="6"/>
      <c r="AD18" s="6"/>
      <c r="AE18" s="6"/>
    </row>
    <row r="19" spans="6:31" ht="20.25" customHeight="1">
      <c r="F19" s="40" t="s">
        <v>389</v>
      </c>
      <c r="G19" s="38" t="s">
        <v>378</v>
      </c>
      <c r="H19" s="35">
        <v>9</v>
      </c>
      <c r="I19" s="35">
        <v>11</v>
      </c>
      <c r="J19" s="35">
        <v>13</v>
      </c>
      <c r="Y19" s="6"/>
      <c r="Z19" s="6"/>
      <c r="AA19" s="6"/>
      <c r="AB19" s="8"/>
      <c r="AC19" s="6"/>
      <c r="AD19" s="6"/>
      <c r="AE19" s="6"/>
    </row>
    <row r="20" spans="6:31" ht="20.25" customHeight="1">
      <c r="F20" s="41" t="s">
        <v>390</v>
      </c>
      <c r="G20" s="38" t="s">
        <v>379</v>
      </c>
      <c r="H20" s="35" t="s">
        <v>384</v>
      </c>
      <c r="I20" s="35" t="s">
        <v>385</v>
      </c>
      <c r="J20" s="35" t="s">
        <v>386</v>
      </c>
    </row>
    <row r="21" spans="6:31" ht="20.25" customHeight="1">
      <c r="F21" s="41" t="s">
        <v>391</v>
      </c>
      <c r="G21" s="38" t="s">
        <v>380</v>
      </c>
      <c r="H21" s="35" t="s">
        <v>387</v>
      </c>
      <c r="I21" s="49"/>
      <c r="J21" s="50"/>
    </row>
    <row r="22" spans="6:31" ht="20.25" customHeight="1">
      <c r="F22" s="41" t="s">
        <v>392</v>
      </c>
      <c r="G22" s="42">
        <v>7</v>
      </c>
      <c r="H22" s="49"/>
      <c r="I22" s="51"/>
      <c r="J22" s="51"/>
      <c r="Q22" s="7"/>
    </row>
    <row r="23" spans="6:31">
      <c r="F23" s="41" t="s">
        <v>393</v>
      </c>
      <c r="G23" s="38" t="s">
        <v>381</v>
      </c>
      <c r="H23" s="52"/>
      <c r="I23" s="51"/>
      <c r="J23" s="51"/>
      <c r="Q23" s="7"/>
    </row>
    <row r="24" spans="6:31">
      <c r="F24" s="41" t="s">
        <v>374</v>
      </c>
      <c r="G24" s="38" t="s">
        <v>330</v>
      </c>
      <c r="H24" s="52"/>
      <c r="I24" s="51"/>
      <c r="J24" s="51"/>
      <c r="Q24" s="7"/>
    </row>
    <row r="25" spans="6:31">
      <c r="F25" s="41" t="s">
        <v>394</v>
      </c>
      <c r="G25" s="38" t="s">
        <v>347</v>
      </c>
      <c r="H25" s="54"/>
      <c r="I25" s="8"/>
      <c r="J25" s="8"/>
      <c r="Q25" s="7"/>
    </row>
    <row r="26" spans="6:31">
      <c r="F26" s="41" t="s">
        <v>395</v>
      </c>
      <c r="G26" s="38" t="s">
        <v>382</v>
      </c>
      <c r="H26" s="55"/>
      <c r="I26" s="53"/>
      <c r="J26" s="53"/>
    </row>
    <row r="27" spans="6:31">
      <c r="F27" s="41" t="s">
        <v>397</v>
      </c>
      <c r="G27" s="39" t="s">
        <v>383</v>
      </c>
      <c r="H27" s="56"/>
    </row>
    <row r="28" spans="6:31">
      <c r="F28" s="41" t="s">
        <v>398</v>
      </c>
      <c r="G28" s="8"/>
    </row>
    <row r="29" spans="6:31">
      <c r="F29" s="41" t="s">
        <v>399</v>
      </c>
      <c r="G29" s="8"/>
    </row>
    <row r="30" spans="6:31">
      <c r="F30" s="41" t="s">
        <v>400</v>
      </c>
    </row>
    <row r="31" spans="6:31">
      <c r="F31" s="41" t="s">
        <v>401</v>
      </c>
    </row>
    <row r="32" spans="6:31">
      <c r="F32" s="41" t="s">
        <v>402</v>
      </c>
    </row>
    <row r="33" spans="6:7">
      <c r="F33" s="41" t="s">
        <v>403</v>
      </c>
    </row>
    <row r="34" spans="6:7">
      <c r="F34" s="41" t="s">
        <v>404</v>
      </c>
    </row>
    <row r="35" spans="6:7">
      <c r="F35" s="41" t="s">
        <v>406</v>
      </c>
      <c r="G35" s="7"/>
    </row>
  </sheetData>
  <mergeCells count="6">
    <mergeCell ref="A10:B10"/>
    <mergeCell ref="H16:J16"/>
    <mergeCell ref="F3:G3"/>
    <mergeCell ref="C2:E2"/>
    <mergeCell ref="C3:E3"/>
    <mergeCell ref="B7:C7"/>
  </mergeCells>
  <phoneticPr fontId="2"/>
  <conditionalFormatting sqref="F6:L12">
    <cfRule type="expression" dxfId="0" priority="1">
      <formula>F6=1</formula>
    </cfRule>
  </conditionalFormatting>
  <dataValidations count="5">
    <dataValidation type="list" allowBlank="1" showInputMessage="1" showErrorMessage="1" sqref="F2 B6">
      <formula1>$F$18:$F$35</formula1>
    </dataValidation>
    <dataValidation type="list" showInputMessage="1" showErrorMessage="1" sqref="J3 C10">
      <formula1>$H$18:$H$21</formula1>
    </dataValidation>
    <dataValidation type="list" showInputMessage="1" showErrorMessage="1" sqref="K3 C11">
      <formula1>$I$18:$I$20</formula1>
    </dataValidation>
    <dataValidation type="list" showInputMessage="1" showErrorMessage="1" sqref="L3 C12">
      <formula1>$J$18:$J$20</formula1>
    </dataValidation>
    <dataValidation type="list" showInputMessage="1" showErrorMessage="1" sqref="F3:G3 B7:C7">
      <formula1>$G$18:$G$27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1"/>
  <sheetViews>
    <sheetView workbookViewId="0">
      <selection activeCell="G11" sqref="G11"/>
    </sheetView>
  </sheetViews>
  <sheetFormatPr defaultRowHeight="19.5"/>
  <sheetData>
    <row r="1" spans="1:4">
      <c r="A1" s="6" t="s">
        <v>53</v>
      </c>
      <c r="B1" s="6" t="s">
        <v>51</v>
      </c>
      <c r="C1" s="6" t="s">
        <v>52</v>
      </c>
      <c r="D1" s="6" t="s">
        <v>54</v>
      </c>
    </row>
    <row r="2" spans="1:4">
      <c r="A2" s="9" t="s">
        <v>37</v>
      </c>
      <c r="B2" s="9" t="s">
        <v>39</v>
      </c>
      <c r="C2" s="9" t="s">
        <v>40</v>
      </c>
      <c r="D2" s="9" t="s">
        <v>50</v>
      </c>
    </row>
    <row r="3" spans="1:4">
      <c r="A3" s="6" t="s">
        <v>38</v>
      </c>
      <c r="B3" s="6" t="s">
        <v>41</v>
      </c>
      <c r="C3" s="6" t="s">
        <v>40</v>
      </c>
      <c r="D3" s="6" t="s">
        <v>50</v>
      </c>
    </row>
    <row r="4" spans="1:4">
      <c r="A4" s="6" t="s">
        <v>42</v>
      </c>
      <c r="B4" s="6" t="s">
        <v>44</v>
      </c>
      <c r="C4" s="6" t="s">
        <v>12</v>
      </c>
      <c r="D4" s="6" t="s">
        <v>50</v>
      </c>
    </row>
    <row r="5" spans="1:4">
      <c r="A5" s="6" t="s">
        <v>45</v>
      </c>
      <c r="B5" s="6" t="s">
        <v>39</v>
      </c>
      <c r="C5" s="6" t="s">
        <v>188</v>
      </c>
      <c r="D5" s="6" t="s">
        <v>50</v>
      </c>
    </row>
    <row r="6" spans="1:4">
      <c r="A6" s="6" t="s">
        <v>332</v>
      </c>
      <c r="B6" s="6" t="s">
        <v>39</v>
      </c>
      <c r="C6" s="6" t="s">
        <v>40</v>
      </c>
      <c r="D6" s="8" t="s">
        <v>31</v>
      </c>
    </row>
    <row r="7" spans="1:4">
      <c r="A7" s="6" t="s">
        <v>46</v>
      </c>
      <c r="B7" s="6" t="s">
        <v>39</v>
      </c>
      <c r="C7" s="6" t="s">
        <v>40</v>
      </c>
      <c r="D7" s="8" t="s">
        <v>30</v>
      </c>
    </row>
    <row r="8" spans="1:4">
      <c r="A8" s="6" t="s">
        <v>331</v>
      </c>
      <c r="B8" s="6" t="s">
        <v>41</v>
      </c>
      <c r="C8" s="6" t="s">
        <v>40</v>
      </c>
      <c r="D8" s="8" t="s">
        <v>30</v>
      </c>
    </row>
    <row r="9" spans="1:4">
      <c r="A9" s="6" t="s">
        <v>55</v>
      </c>
      <c r="B9" s="6" t="s">
        <v>41</v>
      </c>
      <c r="C9" s="6" t="s">
        <v>47</v>
      </c>
      <c r="D9" s="8" t="s">
        <v>30</v>
      </c>
    </row>
    <row r="10" spans="1:4">
      <c r="A10" s="6" t="s">
        <v>48</v>
      </c>
      <c r="B10" s="6" t="s">
        <v>41</v>
      </c>
      <c r="C10" s="6" t="s">
        <v>47</v>
      </c>
      <c r="D10" s="8" t="s">
        <v>36</v>
      </c>
    </row>
    <row r="11" spans="1:4">
      <c r="A11" s="6" t="s">
        <v>49</v>
      </c>
      <c r="B11" s="6" t="s">
        <v>39</v>
      </c>
      <c r="C11" s="6" t="s">
        <v>188</v>
      </c>
      <c r="D11" s="8" t="s">
        <v>30</v>
      </c>
    </row>
    <row r="12" spans="1:4">
      <c r="A12" s="9" t="s">
        <v>263</v>
      </c>
      <c r="B12" s="9" t="s">
        <v>10</v>
      </c>
      <c r="C12" s="9" t="s">
        <v>188</v>
      </c>
      <c r="D12" s="9" t="s">
        <v>50</v>
      </c>
    </row>
    <row r="13" spans="1:4">
      <c r="A13" s="6" t="s">
        <v>349</v>
      </c>
      <c r="B13" s="6" t="s">
        <v>39</v>
      </c>
      <c r="C13" s="6" t="s">
        <v>188</v>
      </c>
      <c r="D13" s="6" t="s">
        <v>50</v>
      </c>
    </row>
    <row r="14" spans="1:4">
      <c r="A14" s="6" t="s">
        <v>350</v>
      </c>
      <c r="B14" s="6" t="s">
        <v>39</v>
      </c>
      <c r="C14" s="6" t="s">
        <v>40</v>
      </c>
      <c r="D14" s="6" t="s">
        <v>50</v>
      </c>
    </row>
    <row r="15" spans="1:4">
      <c r="A15" s="6" t="s">
        <v>351</v>
      </c>
      <c r="B15" s="6" t="s">
        <v>10</v>
      </c>
      <c r="C15" s="6" t="s">
        <v>36</v>
      </c>
      <c r="D15" s="6" t="s">
        <v>50</v>
      </c>
    </row>
    <row r="16" spans="1:4">
      <c r="A16" s="6" t="s">
        <v>333</v>
      </c>
      <c r="B16" s="6" t="s">
        <v>10</v>
      </c>
      <c r="C16" s="6" t="s">
        <v>188</v>
      </c>
      <c r="D16" s="8" t="s">
        <v>296</v>
      </c>
    </row>
    <row r="17" spans="1:4">
      <c r="A17" s="6" t="s">
        <v>352</v>
      </c>
      <c r="B17" s="6" t="s">
        <v>10</v>
      </c>
      <c r="C17" s="6" t="s">
        <v>188</v>
      </c>
      <c r="D17" s="8" t="s">
        <v>31</v>
      </c>
    </row>
    <row r="18" spans="1:4">
      <c r="A18" s="6" t="s">
        <v>353</v>
      </c>
      <c r="B18" s="6" t="s">
        <v>58</v>
      </c>
      <c r="C18" s="6" t="s">
        <v>188</v>
      </c>
      <c r="D18" s="8" t="s">
        <v>31</v>
      </c>
    </row>
    <row r="19" spans="1:4">
      <c r="A19" s="6" t="s">
        <v>354</v>
      </c>
      <c r="B19" s="6" t="s">
        <v>39</v>
      </c>
      <c r="C19" s="6" t="s">
        <v>43</v>
      </c>
      <c r="D19" s="8" t="s">
        <v>31</v>
      </c>
    </row>
    <row r="20" spans="1:4">
      <c r="A20" s="6" t="s">
        <v>355</v>
      </c>
      <c r="B20" s="6" t="s">
        <v>39</v>
      </c>
      <c r="C20" s="6" t="s">
        <v>43</v>
      </c>
      <c r="D20" s="8" t="s">
        <v>30</v>
      </c>
    </row>
    <row r="21" spans="1:4">
      <c r="A21" s="6" t="s">
        <v>356</v>
      </c>
      <c r="B21" s="6" t="s">
        <v>39</v>
      </c>
      <c r="C21" s="6" t="s">
        <v>36</v>
      </c>
      <c r="D21" s="8" t="s">
        <v>31</v>
      </c>
    </row>
    <row r="22" spans="1:4">
      <c r="A22" s="9" t="s">
        <v>59</v>
      </c>
      <c r="B22" s="9" t="s">
        <v>67</v>
      </c>
      <c r="C22" s="9" t="s">
        <v>69</v>
      </c>
      <c r="D22" s="9" t="s">
        <v>50</v>
      </c>
    </row>
    <row r="23" spans="1:4">
      <c r="A23" s="8" t="s">
        <v>60</v>
      </c>
      <c r="B23" s="8" t="s">
        <v>72</v>
      </c>
      <c r="C23" s="8" t="s">
        <v>68</v>
      </c>
      <c r="D23" s="8" t="s">
        <v>50</v>
      </c>
    </row>
    <row r="24" spans="1:4">
      <c r="A24" s="8" t="s">
        <v>61</v>
      </c>
      <c r="B24" s="8" t="s">
        <v>72</v>
      </c>
      <c r="C24" s="8" t="s">
        <v>43</v>
      </c>
      <c r="D24" s="8" t="s">
        <v>50</v>
      </c>
    </row>
    <row r="25" spans="1:4">
      <c r="A25" s="8" t="s">
        <v>71</v>
      </c>
      <c r="B25" s="8" t="s">
        <v>138</v>
      </c>
      <c r="C25" s="8" t="s">
        <v>36</v>
      </c>
      <c r="D25" s="8" t="s">
        <v>50</v>
      </c>
    </row>
    <row r="26" spans="1:4">
      <c r="A26" s="8" t="s">
        <v>334</v>
      </c>
      <c r="B26" s="8" t="s">
        <v>67</v>
      </c>
      <c r="C26" s="8" t="s">
        <v>68</v>
      </c>
      <c r="D26" s="8" t="s">
        <v>83</v>
      </c>
    </row>
    <row r="27" spans="1:4">
      <c r="A27" s="8" t="s">
        <v>62</v>
      </c>
      <c r="B27" s="8" t="s">
        <v>67</v>
      </c>
      <c r="C27" s="8" t="s">
        <v>68</v>
      </c>
      <c r="D27" s="8" t="s">
        <v>73</v>
      </c>
    </row>
    <row r="28" spans="1:4">
      <c r="A28" s="8" t="s">
        <v>63</v>
      </c>
      <c r="B28" s="8" t="s">
        <v>70</v>
      </c>
      <c r="C28" s="8" t="s">
        <v>68</v>
      </c>
      <c r="D28" s="8" t="s">
        <v>73</v>
      </c>
    </row>
    <row r="29" spans="1:4">
      <c r="A29" s="8" t="s">
        <v>64</v>
      </c>
      <c r="B29" s="8" t="s">
        <v>70</v>
      </c>
      <c r="C29" s="8" t="s">
        <v>43</v>
      </c>
      <c r="D29" s="8" t="s">
        <v>73</v>
      </c>
    </row>
    <row r="30" spans="1:4">
      <c r="A30" s="8" t="s">
        <v>65</v>
      </c>
      <c r="B30" s="8" t="s">
        <v>39</v>
      </c>
      <c r="C30" s="8" t="s">
        <v>43</v>
      </c>
      <c r="D30" s="8" t="s">
        <v>30</v>
      </c>
    </row>
    <row r="31" spans="1:4">
      <c r="A31" s="8" t="s">
        <v>66</v>
      </c>
      <c r="B31" s="8" t="s">
        <v>67</v>
      </c>
      <c r="C31" s="8" t="s">
        <v>36</v>
      </c>
      <c r="D31" s="8" t="s">
        <v>73</v>
      </c>
    </row>
    <row r="32" spans="1:4">
      <c r="A32" s="9" t="s">
        <v>33</v>
      </c>
      <c r="B32" s="9" t="s">
        <v>12</v>
      </c>
      <c r="C32" s="9" t="s">
        <v>36</v>
      </c>
      <c r="D32" s="9" t="s">
        <v>50</v>
      </c>
    </row>
    <row r="33" spans="1:5">
      <c r="A33" s="8" t="s">
        <v>74</v>
      </c>
      <c r="B33" s="8" t="s">
        <v>67</v>
      </c>
      <c r="C33" s="8" t="s">
        <v>36</v>
      </c>
      <c r="D33" s="8" t="s">
        <v>50</v>
      </c>
    </row>
    <row r="34" spans="1:5">
      <c r="A34" s="8" t="s">
        <v>75</v>
      </c>
      <c r="B34" s="8" t="s">
        <v>67</v>
      </c>
      <c r="C34" s="8" t="s">
        <v>68</v>
      </c>
      <c r="D34" s="8" t="s">
        <v>50</v>
      </c>
      <c r="E34" s="3"/>
    </row>
    <row r="35" spans="1:5">
      <c r="A35" s="8" t="s">
        <v>76</v>
      </c>
      <c r="B35" s="8" t="s">
        <v>12</v>
      </c>
      <c r="C35" s="8" t="s">
        <v>185</v>
      </c>
      <c r="D35" s="8" t="s">
        <v>50</v>
      </c>
      <c r="E35" s="3"/>
    </row>
    <row r="36" spans="1:5">
      <c r="A36" s="8" t="s">
        <v>335</v>
      </c>
      <c r="B36" s="8" t="s">
        <v>12</v>
      </c>
      <c r="C36" s="8" t="s">
        <v>19</v>
      </c>
      <c r="D36" s="8" t="s">
        <v>263</v>
      </c>
      <c r="E36" s="3"/>
    </row>
    <row r="37" spans="1:5">
      <c r="A37" s="8" t="s">
        <v>77</v>
      </c>
      <c r="B37" s="8" t="s">
        <v>12</v>
      </c>
      <c r="C37" s="8" t="s">
        <v>179</v>
      </c>
      <c r="D37" s="8" t="s">
        <v>29</v>
      </c>
      <c r="E37" s="3"/>
    </row>
    <row r="38" spans="1:5">
      <c r="A38" s="8" t="s">
        <v>78</v>
      </c>
      <c r="B38" s="8" t="s">
        <v>67</v>
      </c>
      <c r="C38" s="8" t="s">
        <v>179</v>
      </c>
      <c r="D38" s="8" t="s">
        <v>29</v>
      </c>
      <c r="E38" s="3"/>
    </row>
    <row r="39" spans="1:5">
      <c r="A39" s="8" t="s">
        <v>79</v>
      </c>
      <c r="B39" s="8" t="s">
        <v>67</v>
      </c>
      <c r="C39" s="8" t="s">
        <v>68</v>
      </c>
      <c r="D39" s="8" t="s">
        <v>29</v>
      </c>
      <c r="E39" s="3"/>
    </row>
    <row r="40" spans="1:5">
      <c r="A40" s="8" t="s">
        <v>80</v>
      </c>
      <c r="B40" s="8" t="s">
        <v>67</v>
      </c>
      <c r="C40" s="8" t="s">
        <v>68</v>
      </c>
      <c r="D40" s="8" t="s">
        <v>82</v>
      </c>
      <c r="E40" s="3"/>
    </row>
    <row r="41" spans="1:5">
      <c r="A41" s="8" t="s">
        <v>81</v>
      </c>
      <c r="B41" s="8" t="s">
        <v>12</v>
      </c>
      <c r="C41" s="8" t="s">
        <v>185</v>
      </c>
      <c r="D41" s="8" t="s">
        <v>29</v>
      </c>
      <c r="E41" s="3"/>
    </row>
    <row r="42" spans="1:5">
      <c r="A42" s="9" t="s">
        <v>176</v>
      </c>
      <c r="B42" s="9" t="s">
        <v>470</v>
      </c>
      <c r="C42" s="9" t="s">
        <v>471</v>
      </c>
      <c r="D42" s="9" t="s">
        <v>50</v>
      </c>
    </row>
    <row r="43" spans="1:5">
      <c r="A43" s="8" t="s">
        <v>461</v>
      </c>
      <c r="B43" s="8" t="s">
        <v>154</v>
      </c>
      <c r="C43" s="8" t="s">
        <v>472</v>
      </c>
      <c r="D43" s="8" t="s">
        <v>50</v>
      </c>
    </row>
    <row r="44" spans="1:5">
      <c r="A44" s="8" t="s">
        <v>462</v>
      </c>
      <c r="B44" s="8" t="s">
        <v>154</v>
      </c>
      <c r="C44" s="8" t="s">
        <v>401</v>
      </c>
      <c r="D44" s="8" t="s">
        <v>50</v>
      </c>
      <c r="E44" s="3"/>
    </row>
    <row r="45" spans="1:5">
      <c r="A45" s="8" t="s">
        <v>463</v>
      </c>
      <c r="B45" s="8" t="s">
        <v>470</v>
      </c>
      <c r="C45" s="8" t="s">
        <v>473</v>
      </c>
      <c r="D45" s="8" t="s">
        <v>50</v>
      </c>
      <c r="E45" s="3"/>
    </row>
    <row r="46" spans="1:5">
      <c r="A46" s="8" t="s">
        <v>464</v>
      </c>
      <c r="B46" s="8" t="s">
        <v>470</v>
      </c>
      <c r="C46" s="8" t="s">
        <v>84</v>
      </c>
      <c r="D46" s="8" t="s">
        <v>452</v>
      </c>
      <c r="E46" s="3"/>
    </row>
    <row r="47" spans="1:5">
      <c r="A47" s="8" t="s">
        <v>465</v>
      </c>
      <c r="B47" s="8" t="s">
        <v>470</v>
      </c>
      <c r="C47" s="8" t="s">
        <v>84</v>
      </c>
      <c r="D47" s="8" t="s">
        <v>57</v>
      </c>
      <c r="E47" s="3"/>
    </row>
    <row r="48" spans="1:5">
      <c r="A48" s="8" t="s">
        <v>466</v>
      </c>
      <c r="B48" s="8" t="s">
        <v>154</v>
      </c>
      <c r="C48" s="8" t="s">
        <v>471</v>
      </c>
      <c r="D48" s="8" t="s">
        <v>57</v>
      </c>
      <c r="E48" s="3"/>
    </row>
    <row r="49" spans="1:5">
      <c r="A49" s="8" t="s">
        <v>467</v>
      </c>
      <c r="B49" s="8" t="s">
        <v>154</v>
      </c>
      <c r="C49" s="8" t="s">
        <v>474</v>
      </c>
      <c r="D49" s="8" t="s">
        <v>57</v>
      </c>
      <c r="E49" s="3"/>
    </row>
    <row r="50" spans="1:5">
      <c r="A50" s="8" t="s">
        <v>468</v>
      </c>
      <c r="B50" s="8" t="s">
        <v>154</v>
      </c>
      <c r="C50" s="8" t="s">
        <v>475</v>
      </c>
      <c r="D50" s="8" t="s">
        <v>316</v>
      </c>
      <c r="E50" s="3"/>
    </row>
    <row r="51" spans="1:5">
      <c r="A51" s="8" t="s">
        <v>469</v>
      </c>
      <c r="B51" s="8" t="s">
        <v>470</v>
      </c>
      <c r="C51" s="8" t="s">
        <v>476</v>
      </c>
      <c r="D51" s="8" t="s">
        <v>477</v>
      </c>
      <c r="E51" s="3"/>
    </row>
    <row r="52" spans="1:5">
      <c r="A52" s="9" t="s">
        <v>44</v>
      </c>
      <c r="B52" s="9" t="s">
        <v>43</v>
      </c>
      <c r="C52" s="9" t="s">
        <v>30</v>
      </c>
      <c r="D52" s="9" t="s">
        <v>50</v>
      </c>
    </row>
    <row r="53" spans="1:5">
      <c r="A53" s="8" t="s">
        <v>86</v>
      </c>
      <c r="B53" t="s">
        <v>13</v>
      </c>
      <c r="C53" t="s">
        <v>21</v>
      </c>
      <c r="D53" s="8" t="s">
        <v>50</v>
      </c>
    </row>
    <row r="54" spans="1:5">
      <c r="A54" s="8" t="s">
        <v>87</v>
      </c>
      <c r="B54" t="s">
        <v>13</v>
      </c>
      <c r="C54" s="8" t="s">
        <v>85</v>
      </c>
      <c r="D54" s="8" t="s">
        <v>50</v>
      </c>
    </row>
    <row r="55" spans="1:5">
      <c r="A55" s="8" t="s">
        <v>88</v>
      </c>
      <c r="B55" s="8" t="s">
        <v>43</v>
      </c>
      <c r="C55" s="8" t="s">
        <v>31</v>
      </c>
      <c r="D55" s="8" t="s">
        <v>50</v>
      </c>
    </row>
    <row r="56" spans="1:5">
      <c r="A56" s="8" t="s">
        <v>336</v>
      </c>
      <c r="B56" s="8" t="s">
        <v>43</v>
      </c>
      <c r="C56" t="s">
        <v>21</v>
      </c>
      <c r="D56" t="s">
        <v>5</v>
      </c>
    </row>
    <row r="57" spans="1:5">
      <c r="A57" s="8" t="s">
        <v>89</v>
      </c>
      <c r="B57" s="8" t="s">
        <v>43</v>
      </c>
      <c r="C57" t="s">
        <v>21</v>
      </c>
      <c r="D57" t="s">
        <v>3</v>
      </c>
    </row>
    <row r="58" spans="1:5">
      <c r="A58" s="8" t="s">
        <v>90</v>
      </c>
      <c r="B58" t="s">
        <v>13</v>
      </c>
      <c r="C58" t="s">
        <v>21</v>
      </c>
      <c r="D58" t="s">
        <v>3</v>
      </c>
    </row>
    <row r="59" spans="1:5">
      <c r="A59" s="8" t="s">
        <v>91</v>
      </c>
      <c r="B59" t="s">
        <v>13</v>
      </c>
      <c r="C59" s="8" t="s">
        <v>94</v>
      </c>
      <c r="D59" t="s">
        <v>3</v>
      </c>
    </row>
    <row r="60" spans="1:5">
      <c r="A60" s="8" t="s">
        <v>92</v>
      </c>
      <c r="B60" t="s">
        <v>13</v>
      </c>
      <c r="C60" s="8" t="s">
        <v>85</v>
      </c>
      <c r="D60" s="8" t="s">
        <v>29</v>
      </c>
    </row>
    <row r="61" spans="1:5">
      <c r="A61" s="8" t="s">
        <v>93</v>
      </c>
      <c r="B61" s="8" t="s">
        <v>43</v>
      </c>
      <c r="C61" s="8" t="s">
        <v>31</v>
      </c>
      <c r="D61" t="s">
        <v>3</v>
      </c>
    </row>
    <row r="62" spans="1:5">
      <c r="A62" s="9" t="s">
        <v>58</v>
      </c>
      <c r="B62" s="9" t="s">
        <v>188</v>
      </c>
      <c r="C62" s="10" t="s">
        <v>23</v>
      </c>
      <c r="D62" s="9" t="s">
        <v>50</v>
      </c>
    </row>
    <row r="63" spans="1:5">
      <c r="A63" s="8" t="s">
        <v>95</v>
      </c>
      <c r="B63" t="s">
        <v>15</v>
      </c>
      <c r="C63" s="8" t="s">
        <v>31</v>
      </c>
      <c r="D63" s="8" t="s">
        <v>50</v>
      </c>
    </row>
    <row r="64" spans="1:5">
      <c r="A64" s="8" t="s">
        <v>96</v>
      </c>
      <c r="B64" t="s">
        <v>15</v>
      </c>
      <c r="C64" t="s">
        <v>21</v>
      </c>
      <c r="D64" s="8" t="s">
        <v>50</v>
      </c>
    </row>
    <row r="65" spans="1:4">
      <c r="A65" s="8" t="s">
        <v>97</v>
      </c>
      <c r="B65" t="s">
        <v>188</v>
      </c>
      <c r="C65" s="8" t="s">
        <v>103</v>
      </c>
      <c r="D65" s="8" t="s">
        <v>50</v>
      </c>
    </row>
    <row r="66" spans="1:4">
      <c r="A66" s="8" t="s">
        <v>337</v>
      </c>
      <c r="B66" t="s">
        <v>188</v>
      </c>
      <c r="C66" s="8" t="s">
        <v>31</v>
      </c>
      <c r="D66" t="s">
        <v>6</v>
      </c>
    </row>
    <row r="67" spans="1:4">
      <c r="A67" s="8" t="s">
        <v>98</v>
      </c>
      <c r="B67" t="s">
        <v>188</v>
      </c>
      <c r="C67" s="8" t="s">
        <v>31</v>
      </c>
      <c r="D67" t="s">
        <v>5</v>
      </c>
    </row>
    <row r="68" spans="1:4">
      <c r="A68" s="8" t="s">
        <v>99</v>
      </c>
      <c r="B68" t="s">
        <v>15</v>
      </c>
      <c r="C68" s="8" t="s">
        <v>31</v>
      </c>
      <c r="D68" t="s">
        <v>5</v>
      </c>
    </row>
    <row r="69" spans="1:4">
      <c r="A69" s="8" t="s">
        <v>100</v>
      </c>
      <c r="B69" t="s">
        <v>15</v>
      </c>
      <c r="C69" t="s">
        <v>21</v>
      </c>
      <c r="D69" t="s">
        <v>5</v>
      </c>
    </row>
    <row r="70" spans="1:4">
      <c r="A70" s="8" t="s">
        <v>101</v>
      </c>
      <c r="B70" t="s">
        <v>15</v>
      </c>
      <c r="C70" t="s">
        <v>21</v>
      </c>
      <c r="D70" t="s">
        <v>263</v>
      </c>
    </row>
    <row r="71" spans="1:4">
      <c r="A71" s="8" t="s">
        <v>102</v>
      </c>
      <c r="B71" s="8" t="s">
        <v>188</v>
      </c>
      <c r="C71" s="8" t="s">
        <v>348</v>
      </c>
      <c r="D71" t="s">
        <v>5</v>
      </c>
    </row>
    <row r="72" spans="1:4">
      <c r="A72" s="9" t="s">
        <v>138</v>
      </c>
      <c r="B72" s="9" t="s">
        <v>36</v>
      </c>
      <c r="C72" s="10" t="s">
        <v>29</v>
      </c>
      <c r="D72" s="9" t="s">
        <v>50</v>
      </c>
    </row>
    <row r="73" spans="1:4">
      <c r="A73" s="8" t="s">
        <v>104</v>
      </c>
      <c r="B73" t="s">
        <v>68</v>
      </c>
      <c r="C73" s="8" t="s">
        <v>29</v>
      </c>
      <c r="D73" s="8" t="s">
        <v>50</v>
      </c>
    </row>
    <row r="74" spans="1:4">
      <c r="A74" s="8" t="s">
        <v>113</v>
      </c>
      <c r="B74" t="s">
        <v>68</v>
      </c>
      <c r="C74" t="s">
        <v>26</v>
      </c>
      <c r="D74" s="8" t="s">
        <v>50</v>
      </c>
    </row>
    <row r="75" spans="1:4">
      <c r="A75" s="8" t="s">
        <v>345</v>
      </c>
      <c r="B75" t="s">
        <v>35</v>
      </c>
      <c r="C75" s="8" t="s">
        <v>263</v>
      </c>
      <c r="D75" s="8" t="s">
        <v>50</v>
      </c>
    </row>
    <row r="76" spans="1:4">
      <c r="A76" s="8" t="s">
        <v>346</v>
      </c>
      <c r="B76" t="s">
        <v>35</v>
      </c>
      <c r="C76" s="8" t="s">
        <v>29</v>
      </c>
      <c r="D76" t="s">
        <v>112</v>
      </c>
    </row>
    <row r="77" spans="1:4">
      <c r="A77" s="8" t="s">
        <v>105</v>
      </c>
      <c r="B77" t="s">
        <v>35</v>
      </c>
      <c r="C77" s="8" t="s">
        <v>29</v>
      </c>
      <c r="D77" t="s">
        <v>7</v>
      </c>
    </row>
    <row r="78" spans="1:4">
      <c r="A78" s="8" t="s">
        <v>106</v>
      </c>
      <c r="B78" t="s">
        <v>68</v>
      </c>
      <c r="C78" s="8" t="s">
        <v>29</v>
      </c>
      <c r="D78" t="s">
        <v>7</v>
      </c>
    </row>
    <row r="79" spans="1:4">
      <c r="A79" s="8" t="s">
        <v>107</v>
      </c>
      <c r="B79" t="s">
        <v>68</v>
      </c>
      <c r="C79" t="s">
        <v>26</v>
      </c>
      <c r="D79" t="s">
        <v>7</v>
      </c>
    </row>
    <row r="80" spans="1:4">
      <c r="A80" s="8" t="s">
        <v>108</v>
      </c>
      <c r="B80" t="s">
        <v>68</v>
      </c>
      <c r="C80" t="s">
        <v>26</v>
      </c>
      <c r="D80" t="s">
        <v>5</v>
      </c>
    </row>
    <row r="81" spans="1:4">
      <c r="A81" s="8" t="s">
        <v>109</v>
      </c>
      <c r="B81" s="8" t="s">
        <v>110</v>
      </c>
      <c r="C81" s="8" t="s">
        <v>263</v>
      </c>
      <c r="D81" t="s">
        <v>7</v>
      </c>
    </row>
    <row r="82" spans="1:4">
      <c r="A82" s="9" t="s">
        <v>12</v>
      </c>
      <c r="B82" s="9" t="s">
        <v>185</v>
      </c>
      <c r="C82" s="10" t="s">
        <v>263</v>
      </c>
      <c r="D82" s="9" t="s">
        <v>50</v>
      </c>
    </row>
    <row r="83" spans="1:4">
      <c r="A83" s="8" t="s">
        <v>357</v>
      </c>
      <c r="B83" t="s">
        <v>110</v>
      </c>
      <c r="C83" s="8" t="s">
        <v>263</v>
      </c>
      <c r="D83" s="8" t="s">
        <v>50</v>
      </c>
    </row>
    <row r="84" spans="1:4">
      <c r="A84" s="8" t="s">
        <v>358</v>
      </c>
      <c r="B84" t="s">
        <v>19</v>
      </c>
      <c r="C84" t="s">
        <v>0</v>
      </c>
      <c r="D84" s="8" t="s">
        <v>50</v>
      </c>
    </row>
    <row r="85" spans="1:4">
      <c r="A85" s="8" t="s">
        <v>359</v>
      </c>
      <c r="B85" t="s">
        <v>185</v>
      </c>
      <c r="C85" s="8" t="s">
        <v>33</v>
      </c>
      <c r="D85" s="8" t="s">
        <v>50</v>
      </c>
    </row>
    <row r="86" spans="1:4">
      <c r="A86" s="8" t="s">
        <v>338</v>
      </c>
      <c r="B86" t="s">
        <v>185</v>
      </c>
      <c r="C86" s="8" t="s">
        <v>263</v>
      </c>
      <c r="D86" t="s">
        <v>10</v>
      </c>
    </row>
    <row r="87" spans="1:4">
      <c r="A87" s="8" t="s">
        <v>360</v>
      </c>
      <c r="B87" t="s">
        <v>185</v>
      </c>
      <c r="C87" s="8" t="s">
        <v>263</v>
      </c>
      <c r="D87" t="s">
        <v>9</v>
      </c>
    </row>
    <row r="88" spans="1:4">
      <c r="A88" s="8" t="s">
        <v>361</v>
      </c>
      <c r="B88" t="s">
        <v>19</v>
      </c>
      <c r="C88" s="8" t="s">
        <v>263</v>
      </c>
      <c r="D88" t="s">
        <v>9</v>
      </c>
    </row>
    <row r="89" spans="1:4">
      <c r="A89" s="8" t="s">
        <v>362</v>
      </c>
      <c r="B89" t="s">
        <v>19</v>
      </c>
      <c r="C89" t="s">
        <v>0</v>
      </c>
      <c r="D89" t="s">
        <v>9</v>
      </c>
    </row>
    <row r="90" spans="1:4">
      <c r="A90" s="8" t="s">
        <v>363</v>
      </c>
      <c r="B90" t="s">
        <v>19</v>
      </c>
      <c r="C90" s="8" t="s">
        <v>0</v>
      </c>
      <c r="D90" t="s">
        <v>6</v>
      </c>
    </row>
    <row r="91" spans="1:4">
      <c r="A91" s="8" t="s">
        <v>364</v>
      </c>
      <c r="B91" t="s">
        <v>185</v>
      </c>
      <c r="C91" s="8" t="s">
        <v>33</v>
      </c>
      <c r="D91" t="s">
        <v>9</v>
      </c>
    </row>
    <row r="92" spans="1:4">
      <c r="A92" s="9" t="s">
        <v>47</v>
      </c>
      <c r="B92" s="9" t="s">
        <v>125</v>
      </c>
      <c r="C92" s="10" t="s">
        <v>123</v>
      </c>
      <c r="D92" s="9" t="s">
        <v>50</v>
      </c>
    </row>
    <row r="93" spans="1:4">
      <c r="A93" s="8" t="s">
        <v>115</v>
      </c>
      <c r="B93" t="s">
        <v>110</v>
      </c>
      <c r="C93" s="8" t="s">
        <v>124</v>
      </c>
      <c r="D93" s="8" t="s">
        <v>50</v>
      </c>
    </row>
    <row r="94" spans="1:4">
      <c r="A94" s="8" t="s">
        <v>116</v>
      </c>
      <c r="B94" t="s">
        <v>19</v>
      </c>
      <c r="C94" t="s">
        <v>0</v>
      </c>
      <c r="D94" s="8" t="s">
        <v>50</v>
      </c>
    </row>
    <row r="95" spans="1:4">
      <c r="A95" s="8" t="s">
        <v>117</v>
      </c>
      <c r="B95" t="s">
        <v>21</v>
      </c>
      <c r="C95" s="8" t="s">
        <v>137</v>
      </c>
      <c r="D95" s="8" t="s">
        <v>50</v>
      </c>
    </row>
    <row r="96" spans="1:4">
      <c r="A96" s="8" t="s">
        <v>339</v>
      </c>
      <c r="B96" t="s">
        <v>126</v>
      </c>
      <c r="C96" s="8" t="s">
        <v>124</v>
      </c>
      <c r="D96" t="s">
        <v>11</v>
      </c>
    </row>
    <row r="97" spans="1:4">
      <c r="A97" s="8" t="s">
        <v>118</v>
      </c>
      <c r="B97" t="s">
        <v>21</v>
      </c>
      <c r="C97" s="8" t="s">
        <v>124</v>
      </c>
      <c r="D97" t="s">
        <v>70</v>
      </c>
    </row>
    <row r="98" spans="1:4">
      <c r="A98" s="8" t="s">
        <v>119</v>
      </c>
      <c r="B98" t="s">
        <v>19</v>
      </c>
      <c r="C98" s="8" t="s">
        <v>124</v>
      </c>
      <c r="D98" t="s">
        <v>70</v>
      </c>
    </row>
    <row r="99" spans="1:4">
      <c r="A99" s="8" t="s">
        <v>120</v>
      </c>
      <c r="B99" t="s">
        <v>127</v>
      </c>
      <c r="C99" t="s">
        <v>0</v>
      </c>
      <c r="D99" t="s">
        <v>70</v>
      </c>
    </row>
    <row r="100" spans="1:4">
      <c r="A100" s="8" t="s">
        <v>121</v>
      </c>
      <c r="B100" t="s">
        <v>19</v>
      </c>
      <c r="C100" s="8" t="s">
        <v>0</v>
      </c>
      <c r="D100" t="s">
        <v>7</v>
      </c>
    </row>
    <row r="101" spans="1:4">
      <c r="A101" s="8" t="s">
        <v>122</v>
      </c>
      <c r="B101" t="s">
        <v>128</v>
      </c>
      <c r="C101" s="8" t="s">
        <v>33</v>
      </c>
      <c r="D101" t="s">
        <v>70</v>
      </c>
    </row>
    <row r="102" spans="1:4">
      <c r="A102" s="9" t="s">
        <v>43</v>
      </c>
      <c r="B102" s="9" t="s">
        <v>31</v>
      </c>
      <c r="C102" s="10" t="s">
        <v>137</v>
      </c>
      <c r="D102" s="9" t="s">
        <v>50</v>
      </c>
    </row>
    <row r="103" spans="1:4">
      <c r="A103" s="8" t="s">
        <v>129</v>
      </c>
      <c r="B103" t="s">
        <v>21</v>
      </c>
      <c r="C103" s="8" t="s">
        <v>33</v>
      </c>
      <c r="D103" s="8" t="s">
        <v>50</v>
      </c>
    </row>
    <row r="104" spans="1:4">
      <c r="A104" s="8" t="s">
        <v>130</v>
      </c>
      <c r="B104" t="s">
        <v>21</v>
      </c>
      <c r="C104" s="8" t="s">
        <v>59</v>
      </c>
      <c r="D104" s="8" t="s">
        <v>50</v>
      </c>
    </row>
    <row r="105" spans="1:4">
      <c r="A105" s="8" t="s">
        <v>131</v>
      </c>
      <c r="B105" t="s">
        <v>23</v>
      </c>
      <c r="C105" s="8" t="s">
        <v>6</v>
      </c>
      <c r="D105" s="8" t="s">
        <v>50</v>
      </c>
    </row>
    <row r="106" spans="1:4">
      <c r="A106" s="8" t="s">
        <v>340</v>
      </c>
      <c r="B106" t="s">
        <v>23</v>
      </c>
      <c r="C106" s="8" t="s">
        <v>32</v>
      </c>
      <c r="D106" t="s">
        <v>373</v>
      </c>
    </row>
    <row r="107" spans="1:4">
      <c r="A107" s="8" t="s">
        <v>132</v>
      </c>
      <c r="B107" t="s">
        <v>23</v>
      </c>
      <c r="C107" s="8" t="s">
        <v>32</v>
      </c>
      <c r="D107" t="s">
        <v>138</v>
      </c>
    </row>
    <row r="108" spans="1:4">
      <c r="A108" s="8" t="s">
        <v>133</v>
      </c>
      <c r="B108" t="s">
        <v>21</v>
      </c>
      <c r="C108" s="8" t="s">
        <v>32</v>
      </c>
      <c r="D108" t="s">
        <v>138</v>
      </c>
    </row>
    <row r="109" spans="1:4">
      <c r="A109" s="8" t="s">
        <v>134</v>
      </c>
      <c r="B109" t="s">
        <v>21</v>
      </c>
      <c r="C109" s="8" t="s">
        <v>124</v>
      </c>
      <c r="D109" t="s">
        <v>138</v>
      </c>
    </row>
    <row r="110" spans="1:4">
      <c r="A110" s="8" t="s">
        <v>135</v>
      </c>
      <c r="B110" t="s">
        <v>21</v>
      </c>
      <c r="C110" s="8" t="s">
        <v>124</v>
      </c>
      <c r="D110" t="s">
        <v>9</v>
      </c>
    </row>
    <row r="111" spans="1:4">
      <c r="A111" s="8" t="s">
        <v>136</v>
      </c>
      <c r="B111" t="s">
        <v>23</v>
      </c>
      <c r="C111" s="8" t="s">
        <v>6</v>
      </c>
      <c r="D111" t="s">
        <v>138</v>
      </c>
    </row>
    <row r="112" spans="1:4">
      <c r="A112" s="9" t="s">
        <v>188</v>
      </c>
      <c r="B112" s="9" t="s">
        <v>296</v>
      </c>
      <c r="C112" s="10" t="s">
        <v>6</v>
      </c>
      <c r="D112" s="9" t="s">
        <v>50</v>
      </c>
    </row>
    <row r="113" spans="1:4">
      <c r="A113" s="8" t="s">
        <v>365</v>
      </c>
      <c r="B113" t="s">
        <v>140</v>
      </c>
      <c r="C113" s="8" t="s">
        <v>6</v>
      </c>
      <c r="D113" s="8" t="s">
        <v>50</v>
      </c>
    </row>
    <row r="114" spans="1:4">
      <c r="A114" s="8" t="s">
        <v>366</v>
      </c>
      <c r="B114" t="s">
        <v>140</v>
      </c>
      <c r="C114" t="s">
        <v>5</v>
      </c>
      <c r="D114" s="8" t="s">
        <v>50</v>
      </c>
    </row>
    <row r="115" spans="1:4">
      <c r="A115" s="8" t="s">
        <v>367</v>
      </c>
      <c r="B115" t="s">
        <v>296</v>
      </c>
      <c r="C115" s="8" t="s">
        <v>39</v>
      </c>
      <c r="D115" s="8" t="s">
        <v>50</v>
      </c>
    </row>
    <row r="116" spans="1:4">
      <c r="A116" s="8" t="s">
        <v>341</v>
      </c>
      <c r="B116" t="s">
        <v>296</v>
      </c>
      <c r="C116" s="8" t="s">
        <v>6</v>
      </c>
      <c r="D116" t="s">
        <v>141</v>
      </c>
    </row>
    <row r="117" spans="1:4">
      <c r="A117" s="8" t="s">
        <v>368</v>
      </c>
      <c r="B117" t="s">
        <v>296</v>
      </c>
      <c r="C117" s="8" t="s">
        <v>6</v>
      </c>
      <c r="D117" t="s">
        <v>12</v>
      </c>
    </row>
    <row r="118" spans="1:4">
      <c r="A118" s="8" t="s">
        <v>369</v>
      </c>
      <c r="B118" t="s">
        <v>140</v>
      </c>
      <c r="C118" s="8" t="s">
        <v>6</v>
      </c>
      <c r="D118" t="s">
        <v>12</v>
      </c>
    </row>
    <row r="119" spans="1:4">
      <c r="A119" s="8" t="s">
        <v>370</v>
      </c>
      <c r="B119" t="s">
        <v>140</v>
      </c>
      <c r="C119" s="8" t="s">
        <v>142</v>
      </c>
      <c r="D119" t="s">
        <v>12</v>
      </c>
    </row>
    <row r="120" spans="1:4">
      <c r="A120" s="8" t="s">
        <v>371</v>
      </c>
      <c r="B120" t="s">
        <v>140</v>
      </c>
      <c r="C120" s="8" t="s">
        <v>142</v>
      </c>
      <c r="D120" t="s">
        <v>143</v>
      </c>
    </row>
    <row r="121" spans="1:4">
      <c r="A121" s="8" t="s">
        <v>372</v>
      </c>
      <c r="B121" t="s">
        <v>296</v>
      </c>
      <c r="C121" s="8" t="s">
        <v>374</v>
      </c>
      <c r="D121" t="s">
        <v>12</v>
      </c>
    </row>
    <row r="122" spans="1:4">
      <c r="A122" s="9" t="s">
        <v>17</v>
      </c>
      <c r="B122" s="9" t="s">
        <v>438</v>
      </c>
      <c r="C122" s="10" t="s">
        <v>44</v>
      </c>
      <c r="D122" s="9" t="s">
        <v>50</v>
      </c>
    </row>
    <row r="123" spans="1:4">
      <c r="A123" s="8" t="s">
        <v>430</v>
      </c>
      <c r="B123" t="s">
        <v>26</v>
      </c>
      <c r="C123" s="8" t="s">
        <v>44</v>
      </c>
      <c r="D123" s="8" t="s">
        <v>50</v>
      </c>
    </row>
    <row r="124" spans="1:4">
      <c r="A124" s="8" t="s">
        <v>431</v>
      </c>
      <c r="B124" t="s">
        <v>439</v>
      </c>
      <c r="C124" s="8" t="s">
        <v>137</v>
      </c>
      <c r="D124" s="8" t="s">
        <v>50</v>
      </c>
    </row>
    <row r="125" spans="1:4">
      <c r="A125" s="8" t="s">
        <v>440</v>
      </c>
      <c r="B125" t="s">
        <v>405</v>
      </c>
      <c r="C125" s="8" t="s">
        <v>374</v>
      </c>
      <c r="D125" s="8" t="s">
        <v>50</v>
      </c>
    </row>
    <row r="126" spans="1:4">
      <c r="A126" s="8" t="s">
        <v>432</v>
      </c>
      <c r="B126" t="s">
        <v>405</v>
      </c>
      <c r="C126" s="8" t="s">
        <v>44</v>
      </c>
      <c r="D126" t="s">
        <v>396</v>
      </c>
    </row>
    <row r="127" spans="1:4">
      <c r="A127" s="8" t="s">
        <v>433</v>
      </c>
      <c r="B127" t="s">
        <v>405</v>
      </c>
      <c r="C127" s="8" t="s">
        <v>44</v>
      </c>
      <c r="D127" t="s">
        <v>236</v>
      </c>
    </row>
    <row r="128" spans="1:4">
      <c r="A128" s="8" t="s">
        <v>434</v>
      </c>
      <c r="B128" t="s">
        <v>439</v>
      </c>
      <c r="C128" s="8" t="s">
        <v>44</v>
      </c>
      <c r="D128" t="s">
        <v>236</v>
      </c>
    </row>
    <row r="129" spans="1:4">
      <c r="A129" s="8" t="s">
        <v>435</v>
      </c>
      <c r="B129" t="s">
        <v>439</v>
      </c>
      <c r="C129" s="8" t="s">
        <v>441</v>
      </c>
      <c r="D129" t="s">
        <v>236</v>
      </c>
    </row>
    <row r="130" spans="1:4">
      <c r="A130" s="8" t="s">
        <v>436</v>
      </c>
      <c r="B130" t="s">
        <v>439</v>
      </c>
      <c r="C130" s="8" t="s">
        <v>137</v>
      </c>
      <c r="D130" t="s">
        <v>394</v>
      </c>
    </row>
    <row r="131" spans="1:4">
      <c r="A131" s="8" t="s">
        <v>437</v>
      </c>
      <c r="B131" t="s">
        <v>442</v>
      </c>
      <c r="C131" s="8" t="s">
        <v>374</v>
      </c>
      <c r="D131" t="s">
        <v>236</v>
      </c>
    </row>
    <row r="132" spans="1:4">
      <c r="A132" s="9" t="s">
        <v>36</v>
      </c>
      <c r="B132" s="9" t="s">
        <v>263</v>
      </c>
      <c r="C132" s="10" t="s">
        <v>39</v>
      </c>
      <c r="D132" s="9" t="s">
        <v>50</v>
      </c>
    </row>
    <row r="133" spans="1:4">
      <c r="A133" s="8" t="s">
        <v>144</v>
      </c>
      <c r="B133" t="s">
        <v>29</v>
      </c>
      <c r="C133" s="8" t="s">
        <v>152</v>
      </c>
      <c r="D133" s="8" t="s">
        <v>50</v>
      </c>
    </row>
    <row r="134" spans="1:4">
      <c r="A134" s="8" t="s">
        <v>145</v>
      </c>
      <c r="B134" t="s">
        <v>153</v>
      </c>
      <c r="C134" s="8" t="s">
        <v>44</v>
      </c>
      <c r="D134" s="8" t="s">
        <v>50</v>
      </c>
    </row>
    <row r="135" spans="1:4">
      <c r="A135" s="8" t="s">
        <v>146</v>
      </c>
      <c r="B135" t="s">
        <v>263</v>
      </c>
      <c r="C135" s="8" t="s">
        <v>10</v>
      </c>
      <c r="D135" s="8" t="s">
        <v>50</v>
      </c>
    </row>
    <row r="136" spans="1:4">
      <c r="A136" s="8" t="s">
        <v>342</v>
      </c>
      <c r="B136" t="s">
        <v>263</v>
      </c>
      <c r="C136" s="8" t="s">
        <v>152</v>
      </c>
      <c r="D136" t="s">
        <v>188</v>
      </c>
    </row>
    <row r="137" spans="1:4">
      <c r="A137" s="8" t="s">
        <v>147</v>
      </c>
      <c r="B137" t="s">
        <v>263</v>
      </c>
      <c r="C137" s="8" t="s">
        <v>152</v>
      </c>
      <c r="D137" t="s">
        <v>15</v>
      </c>
    </row>
    <row r="138" spans="1:4">
      <c r="A138" s="8" t="s">
        <v>148</v>
      </c>
      <c r="B138" t="s">
        <v>29</v>
      </c>
      <c r="C138" s="8" t="s">
        <v>152</v>
      </c>
      <c r="D138" t="s">
        <v>15</v>
      </c>
    </row>
    <row r="139" spans="1:4">
      <c r="A139" s="8" t="s">
        <v>149</v>
      </c>
      <c r="B139" t="s">
        <v>29</v>
      </c>
      <c r="C139" s="8" t="s">
        <v>44</v>
      </c>
      <c r="D139" t="s">
        <v>15</v>
      </c>
    </row>
    <row r="140" spans="1:4">
      <c r="A140" s="8" t="s">
        <v>150</v>
      </c>
      <c r="B140" t="s">
        <v>29</v>
      </c>
      <c r="C140" s="8" t="s">
        <v>44</v>
      </c>
      <c r="D140" t="s">
        <v>12</v>
      </c>
    </row>
    <row r="141" spans="1:4">
      <c r="A141" s="8" t="s">
        <v>151</v>
      </c>
      <c r="B141" t="s">
        <v>375</v>
      </c>
      <c r="C141" s="8" t="s">
        <v>10</v>
      </c>
      <c r="D141" t="s">
        <v>15</v>
      </c>
    </row>
    <row r="142" spans="1:4">
      <c r="A142" s="9" t="s">
        <v>413</v>
      </c>
      <c r="B142" s="9" t="s">
        <v>452</v>
      </c>
      <c r="C142" s="10" t="s">
        <v>453</v>
      </c>
      <c r="D142" s="9" t="s">
        <v>50</v>
      </c>
    </row>
    <row r="143" spans="1:4">
      <c r="A143" s="8" t="s">
        <v>443</v>
      </c>
      <c r="B143" t="s">
        <v>423</v>
      </c>
      <c r="C143" s="8" t="s">
        <v>114</v>
      </c>
      <c r="D143" s="8" t="s">
        <v>50</v>
      </c>
    </row>
    <row r="144" spans="1:4">
      <c r="A144" s="8" t="s">
        <v>444</v>
      </c>
      <c r="B144" t="s">
        <v>57</v>
      </c>
      <c r="C144" s="8" t="s">
        <v>58</v>
      </c>
      <c r="D144" s="8" t="s">
        <v>50</v>
      </c>
    </row>
    <row r="145" spans="1:4">
      <c r="A145" s="8" t="s">
        <v>445</v>
      </c>
      <c r="B145" t="s">
        <v>452</v>
      </c>
      <c r="C145" s="8" t="s">
        <v>373</v>
      </c>
      <c r="D145" s="8" t="s">
        <v>50</v>
      </c>
    </row>
    <row r="146" spans="1:4">
      <c r="A146" s="8" t="s">
        <v>446</v>
      </c>
      <c r="B146" t="s">
        <v>452</v>
      </c>
      <c r="C146" s="8" t="s">
        <v>114</v>
      </c>
      <c r="D146" t="s">
        <v>454</v>
      </c>
    </row>
    <row r="147" spans="1:4">
      <c r="A147" s="8" t="s">
        <v>447</v>
      </c>
      <c r="B147" t="s">
        <v>452</v>
      </c>
      <c r="C147" s="8" t="s">
        <v>455</v>
      </c>
      <c r="D147" t="s">
        <v>456</v>
      </c>
    </row>
    <row r="148" spans="1:4">
      <c r="A148" s="8" t="s">
        <v>448</v>
      </c>
      <c r="B148" t="s">
        <v>57</v>
      </c>
      <c r="C148" s="8" t="s">
        <v>457</v>
      </c>
      <c r="D148" t="s">
        <v>456</v>
      </c>
    </row>
    <row r="149" spans="1:4">
      <c r="A149" s="8" t="s">
        <v>449</v>
      </c>
      <c r="B149" t="s">
        <v>458</v>
      </c>
      <c r="C149" s="8" t="s">
        <v>58</v>
      </c>
      <c r="D149" t="s">
        <v>456</v>
      </c>
    </row>
    <row r="150" spans="1:4">
      <c r="A150" s="8" t="s">
        <v>450</v>
      </c>
      <c r="B150" t="s">
        <v>57</v>
      </c>
      <c r="C150" s="8" t="s">
        <v>58</v>
      </c>
      <c r="D150" t="s">
        <v>459</v>
      </c>
    </row>
    <row r="151" spans="1:4">
      <c r="A151" s="8" t="s">
        <v>451</v>
      </c>
      <c r="B151" t="s">
        <v>460</v>
      </c>
      <c r="C151" s="8" t="s">
        <v>373</v>
      </c>
      <c r="D151" t="s">
        <v>15</v>
      </c>
    </row>
    <row r="152" spans="1:4">
      <c r="A152" s="9" t="s">
        <v>155</v>
      </c>
      <c r="B152" s="9" t="s">
        <v>33</v>
      </c>
      <c r="C152" s="10" t="s">
        <v>67</v>
      </c>
      <c r="D152" s="9" t="s">
        <v>50</v>
      </c>
    </row>
    <row r="153" spans="1:4">
      <c r="A153" s="8" t="s">
        <v>156</v>
      </c>
      <c r="B153" t="s">
        <v>56</v>
      </c>
      <c r="C153" s="8" t="s">
        <v>67</v>
      </c>
      <c r="D153" s="8" t="s">
        <v>50</v>
      </c>
    </row>
    <row r="154" spans="1:4">
      <c r="A154" s="8" t="s">
        <v>157</v>
      </c>
      <c r="B154" t="s">
        <v>56</v>
      </c>
      <c r="C154" s="8" t="s">
        <v>39</v>
      </c>
      <c r="D154" s="8" t="s">
        <v>50</v>
      </c>
    </row>
    <row r="155" spans="1:4">
      <c r="A155" s="8" t="s">
        <v>158</v>
      </c>
      <c r="B155" t="s">
        <v>164</v>
      </c>
      <c r="C155" s="8" t="s">
        <v>12</v>
      </c>
      <c r="D155" s="8" t="s">
        <v>50</v>
      </c>
    </row>
    <row r="156" spans="1:4">
      <c r="A156" s="8" t="s">
        <v>343</v>
      </c>
      <c r="B156" t="s">
        <v>164</v>
      </c>
      <c r="C156" s="8" t="s">
        <v>34</v>
      </c>
      <c r="D156" t="s">
        <v>36</v>
      </c>
    </row>
    <row r="157" spans="1:4">
      <c r="A157" s="8" t="s">
        <v>159</v>
      </c>
      <c r="B157" t="s">
        <v>164</v>
      </c>
      <c r="C157" s="8" t="s">
        <v>34</v>
      </c>
      <c r="D157" t="s">
        <v>166</v>
      </c>
    </row>
    <row r="158" spans="1:4">
      <c r="A158" s="8" t="s">
        <v>160</v>
      </c>
      <c r="B158" t="s">
        <v>56</v>
      </c>
      <c r="C158" s="8" t="s">
        <v>34</v>
      </c>
      <c r="D158" t="s">
        <v>68</v>
      </c>
    </row>
    <row r="159" spans="1:4">
      <c r="A159" s="8" t="s">
        <v>161</v>
      </c>
      <c r="B159" t="s">
        <v>56</v>
      </c>
      <c r="C159" s="8" t="s">
        <v>9</v>
      </c>
      <c r="D159" t="s">
        <v>68</v>
      </c>
    </row>
    <row r="160" spans="1:4">
      <c r="A160" s="8" t="s">
        <v>162</v>
      </c>
      <c r="B160" t="s">
        <v>56</v>
      </c>
      <c r="C160" s="8" t="s">
        <v>165</v>
      </c>
      <c r="D160" t="s">
        <v>15</v>
      </c>
    </row>
    <row r="161" spans="1:4">
      <c r="A161" s="8" t="s">
        <v>163</v>
      </c>
      <c r="B161" t="s">
        <v>164</v>
      </c>
      <c r="C161" s="8" t="s">
        <v>12</v>
      </c>
      <c r="D161" t="s">
        <v>68</v>
      </c>
    </row>
    <row r="162" spans="1:4">
      <c r="A162" s="9" t="s">
        <v>167</v>
      </c>
      <c r="B162" s="9" t="s">
        <v>6</v>
      </c>
      <c r="C162" s="10" t="s">
        <v>12</v>
      </c>
      <c r="D162" s="9" t="s">
        <v>50</v>
      </c>
    </row>
    <row r="163" spans="1:4">
      <c r="A163" s="8" t="s">
        <v>168</v>
      </c>
      <c r="B163" t="s">
        <v>33</v>
      </c>
      <c r="C163" s="8" t="s">
        <v>12</v>
      </c>
      <c r="D163" s="8" t="s">
        <v>50</v>
      </c>
    </row>
    <row r="164" spans="1:4">
      <c r="A164" s="8" t="s">
        <v>169</v>
      </c>
      <c r="B164" t="s">
        <v>177</v>
      </c>
      <c r="C164" s="8" t="s">
        <v>67</v>
      </c>
      <c r="D164" s="8" t="s">
        <v>50</v>
      </c>
    </row>
    <row r="165" spans="1:4">
      <c r="A165" s="8" t="s">
        <v>170</v>
      </c>
      <c r="B165" t="s">
        <v>6</v>
      </c>
      <c r="C165" s="8" t="s">
        <v>376</v>
      </c>
      <c r="D165" s="8" t="s">
        <v>50</v>
      </c>
    </row>
    <row r="166" spans="1:4">
      <c r="A166" s="8" t="s">
        <v>344</v>
      </c>
      <c r="B166" t="s">
        <v>6</v>
      </c>
      <c r="C166" s="8" t="s">
        <v>12</v>
      </c>
      <c r="D166" t="s">
        <v>185</v>
      </c>
    </row>
    <row r="167" spans="1:4">
      <c r="A167" s="8" t="s">
        <v>171</v>
      </c>
      <c r="B167" t="s">
        <v>6</v>
      </c>
      <c r="C167" s="8" t="s">
        <v>12</v>
      </c>
      <c r="D167" t="s">
        <v>19</v>
      </c>
    </row>
    <row r="168" spans="1:4">
      <c r="A168" s="8" t="s">
        <v>172</v>
      </c>
      <c r="B168" t="s">
        <v>178</v>
      </c>
      <c r="C168" s="8" t="s">
        <v>12</v>
      </c>
      <c r="D168" t="s">
        <v>19</v>
      </c>
    </row>
    <row r="169" spans="1:4">
      <c r="A169" s="8" t="s">
        <v>173</v>
      </c>
      <c r="B169" t="s">
        <v>33</v>
      </c>
      <c r="C169" s="8" t="s">
        <v>11</v>
      </c>
      <c r="D169" t="s">
        <v>19</v>
      </c>
    </row>
    <row r="170" spans="1:4">
      <c r="A170" s="8" t="s">
        <v>174</v>
      </c>
      <c r="B170" t="s">
        <v>178</v>
      </c>
      <c r="C170" s="8" t="s">
        <v>11</v>
      </c>
      <c r="D170" t="s">
        <v>68</v>
      </c>
    </row>
    <row r="171" spans="1:4">
      <c r="A171" s="8" t="s">
        <v>175</v>
      </c>
      <c r="B171" t="s">
        <v>6</v>
      </c>
      <c r="C171" s="8" t="s">
        <v>376</v>
      </c>
      <c r="D171" t="s">
        <v>19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6"/>
  <sheetViews>
    <sheetView topLeftCell="A97" workbookViewId="0">
      <selection activeCell="B9" sqref="B9"/>
    </sheetView>
  </sheetViews>
  <sheetFormatPr defaultRowHeight="19.5"/>
  <sheetData>
    <row r="1" spans="1:3">
      <c r="A1" s="6" t="s">
        <v>53</v>
      </c>
      <c r="B1" s="6" t="s">
        <v>181</v>
      </c>
      <c r="C1" s="24" t="s">
        <v>193</v>
      </c>
    </row>
    <row r="2" spans="1:3">
      <c r="A2" s="9" t="s">
        <v>195</v>
      </c>
      <c r="B2" s="9" t="s">
        <v>137</v>
      </c>
      <c r="C2">
        <f>VLOOKUP(B2,Note!$A$1:$B$27, 2, FALSE)</f>
        <v>2</v>
      </c>
    </row>
    <row r="3" spans="1:3">
      <c r="A3" s="6" t="s">
        <v>196</v>
      </c>
      <c r="B3" s="6" t="s">
        <v>59</v>
      </c>
      <c r="C3">
        <f>VLOOKUP(B3,Note!$A$1:$B$27, 2, FALSE)</f>
        <v>1</v>
      </c>
    </row>
    <row r="4" spans="1:3">
      <c r="A4" s="6" t="s">
        <v>407</v>
      </c>
      <c r="B4" s="6" t="s">
        <v>44</v>
      </c>
      <c r="C4">
        <f>VLOOKUP(B4,Note!$A$1:$B$27, 2, FALSE)</f>
        <v>3</v>
      </c>
    </row>
    <row r="5" spans="1:3">
      <c r="A5" s="6" t="s">
        <v>197</v>
      </c>
      <c r="B5" s="6" t="s">
        <v>182</v>
      </c>
      <c r="C5">
        <f>VLOOKUP(B5,Note!$A$1:$B$27, 2, FALSE)</f>
        <v>5</v>
      </c>
    </row>
    <row r="6" spans="1:3">
      <c r="A6" s="6" t="s">
        <v>198</v>
      </c>
      <c r="B6" s="6" t="s">
        <v>154</v>
      </c>
      <c r="C6">
        <f>VLOOKUP(B6,Note!$A$1:$B$27, 2, FALSE)</f>
        <v>6</v>
      </c>
    </row>
    <row r="7" spans="1:3">
      <c r="A7" s="6" t="s">
        <v>199</v>
      </c>
      <c r="B7" s="6" t="s">
        <v>36</v>
      </c>
      <c r="C7">
        <f>VLOOKUP(B7,Note!$A$1:$B$27, 2, FALSE)</f>
        <v>9</v>
      </c>
    </row>
    <row r="8" spans="1:3">
      <c r="A8" s="6" t="s">
        <v>200</v>
      </c>
      <c r="B8" s="6" t="s">
        <v>17</v>
      </c>
      <c r="C8" s="24">
        <f>VLOOKUP(B8,Note!$A$1:$B$27, 2, FALSE)</f>
        <v>8</v>
      </c>
    </row>
    <row r="9" spans="1:3">
      <c r="A9" s="9" t="s">
        <v>201</v>
      </c>
      <c r="B9" s="9" t="s">
        <v>176</v>
      </c>
      <c r="C9">
        <f>VLOOKUP(B9,Note!$A$1:$B$27, 2, FALSE)</f>
        <v>3</v>
      </c>
    </row>
    <row r="10" spans="1:3">
      <c r="A10" s="6" t="s">
        <v>202</v>
      </c>
      <c r="B10" s="6" t="s">
        <v>137</v>
      </c>
      <c r="C10">
        <f>VLOOKUP(B10,Note!$A$1:$B$27, 2, FALSE)</f>
        <v>2</v>
      </c>
    </row>
    <row r="11" spans="1:3">
      <c r="A11" s="6" t="s">
        <v>408</v>
      </c>
      <c r="B11" s="6" t="s">
        <v>58</v>
      </c>
      <c r="C11">
        <f>VLOOKUP(B11,Note!$A$1:$B$27, 2, FALSE)</f>
        <v>4</v>
      </c>
    </row>
    <row r="12" spans="1:3">
      <c r="A12" s="6" t="s">
        <v>203</v>
      </c>
      <c r="B12" s="6" t="s">
        <v>183</v>
      </c>
      <c r="C12">
        <f>VLOOKUP(B12,Note!$A$1:$B$27, 2, FALSE)</f>
        <v>6</v>
      </c>
    </row>
    <row r="13" spans="1:3">
      <c r="A13" s="6" t="s">
        <v>204</v>
      </c>
      <c r="B13" s="6" t="s">
        <v>184</v>
      </c>
      <c r="C13">
        <f>VLOOKUP(B13,Note!$A$1:$B$27, 2, FALSE)</f>
        <v>7</v>
      </c>
    </row>
    <row r="14" spans="1:3">
      <c r="A14" s="6" t="s">
        <v>205</v>
      </c>
      <c r="B14" s="6" t="s">
        <v>84</v>
      </c>
      <c r="C14">
        <f>VLOOKUP(B14,Note!$A$1:$B$27, 2, FALSE)</f>
        <v>10</v>
      </c>
    </row>
    <row r="15" spans="1:3">
      <c r="A15" s="6" t="s">
        <v>206</v>
      </c>
      <c r="B15" s="6" t="s">
        <v>186</v>
      </c>
      <c r="C15" s="24">
        <f>VLOOKUP(B15,Note!$A$1:$B$27, 2, FALSE)</f>
        <v>9</v>
      </c>
    </row>
    <row r="16" spans="1:3">
      <c r="A16" s="9" t="s">
        <v>207</v>
      </c>
      <c r="B16" s="9" t="s">
        <v>44</v>
      </c>
      <c r="C16">
        <f>VLOOKUP(B16,Note!$A$1:$B$27, 2, FALSE)</f>
        <v>3</v>
      </c>
    </row>
    <row r="17" spans="1:3">
      <c r="A17" s="6" t="s">
        <v>208</v>
      </c>
      <c r="B17" s="6" t="s">
        <v>187</v>
      </c>
      <c r="C17">
        <f>VLOOKUP(B17,Note!$A$1:$B$27, 2, FALSE)</f>
        <v>2</v>
      </c>
    </row>
    <row r="18" spans="1:3">
      <c r="A18" s="6" t="s">
        <v>409</v>
      </c>
      <c r="B18" s="6" t="s">
        <v>410</v>
      </c>
      <c r="C18">
        <f>VLOOKUP(B18,Note!$A$1:$B$27, 2, FALSE)</f>
        <v>4</v>
      </c>
    </row>
    <row r="19" spans="1:3">
      <c r="A19" s="6" t="s">
        <v>209</v>
      </c>
      <c r="B19" s="6" t="s">
        <v>189</v>
      </c>
      <c r="C19">
        <f>VLOOKUP(B19,Note!$A$1:$B$27, 2, FALSE)</f>
        <v>6</v>
      </c>
    </row>
    <row r="20" spans="1:3">
      <c r="A20" s="6" t="s">
        <v>210</v>
      </c>
      <c r="B20" s="6" t="s">
        <v>40</v>
      </c>
      <c r="C20">
        <f>VLOOKUP(B20,Note!$A$1:$B$27, 2, FALSE)</f>
        <v>7</v>
      </c>
    </row>
    <row r="21" spans="1:3">
      <c r="A21" s="6" t="s">
        <v>211</v>
      </c>
      <c r="B21" s="6" t="s">
        <v>21</v>
      </c>
      <c r="C21">
        <f>VLOOKUP(B21,Note!$A$1:$B$27, 2, FALSE)</f>
        <v>10</v>
      </c>
    </row>
    <row r="22" spans="1:3">
      <c r="A22" s="6" t="s">
        <v>212</v>
      </c>
      <c r="B22" s="6" t="s">
        <v>190</v>
      </c>
      <c r="C22" s="24">
        <f>VLOOKUP(B22,Note!$A$1:$B$27, 2, FALSE)</f>
        <v>9</v>
      </c>
    </row>
    <row r="23" spans="1:3">
      <c r="A23" s="9" t="s">
        <v>213</v>
      </c>
      <c r="B23" s="9" t="s">
        <v>191</v>
      </c>
      <c r="C23">
        <f>VLOOKUP(B23,Note!$A$1:$B$27, 2, FALSE)</f>
        <v>4</v>
      </c>
    </row>
    <row r="24" spans="1:3">
      <c r="A24" s="6" t="s">
        <v>214</v>
      </c>
      <c r="B24" s="6" t="s">
        <v>194</v>
      </c>
      <c r="C24">
        <f>VLOOKUP(B24,Note!$A$1:$B$27, 2, FALSE)</f>
        <v>3</v>
      </c>
    </row>
    <row r="25" spans="1:3">
      <c r="A25" s="6" t="s">
        <v>411</v>
      </c>
      <c r="B25" s="6" t="s">
        <v>138</v>
      </c>
      <c r="C25">
        <f>VLOOKUP(B25,Note!$A$1:$B$27, 2, FALSE)</f>
        <v>5</v>
      </c>
    </row>
    <row r="26" spans="1:3">
      <c r="A26" s="6" t="s">
        <v>215</v>
      </c>
      <c r="B26" s="6" t="s">
        <v>40</v>
      </c>
      <c r="C26">
        <f>VLOOKUP(B26,Note!$A$1:$B$27, 2, FALSE)</f>
        <v>7</v>
      </c>
    </row>
    <row r="27" spans="1:3">
      <c r="A27" s="6" t="s">
        <v>216</v>
      </c>
      <c r="B27" s="6" t="s">
        <v>139</v>
      </c>
      <c r="C27">
        <f>VLOOKUP(B27,Note!$A$1:$B$27, 2, FALSE)</f>
        <v>8</v>
      </c>
    </row>
    <row r="28" spans="1:3">
      <c r="A28" s="6" t="s">
        <v>217</v>
      </c>
      <c r="B28" s="6" t="s">
        <v>111</v>
      </c>
      <c r="C28">
        <f>VLOOKUP(B28,Note!$A$1:$B$27, 2, FALSE)</f>
        <v>11</v>
      </c>
    </row>
    <row r="29" spans="1:3">
      <c r="A29" s="6" t="s">
        <v>218</v>
      </c>
      <c r="B29" s="6" t="s">
        <v>21</v>
      </c>
      <c r="C29" s="24">
        <f>VLOOKUP(B29,Note!$A$1:$B$27, 2, FALSE)</f>
        <v>10</v>
      </c>
    </row>
    <row r="30" spans="1:3">
      <c r="A30" s="9" t="s">
        <v>219</v>
      </c>
      <c r="B30" s="9" t="s">
        <v>138</v>
      </c>
      <c r="C30">
        <f>VLOOKUP(B30,Note!$A$1:$B$27, 2, FALSE)</f>
        <v>5</v>
      </c>
    </row>
    <row r="31" spans="1:3">
      <c r="A31" s="6" t="s">
        <v>220</v>
      </c>
      <c r="B31" s="6" t="s">
        <v>58</v>
      </c>
      <c r="C31">
        <f>VLOOKUP(B31,Note!$A$1:$B$27, 2, FALSE)</f>
        <v>4</v>
      </c>
    </row>
    <row r="32" spans="1:3">
      <c r="A32" s="6" t="s">
        <v>412</v>
      </c>
      <c r="B32" s="6" t="s">
        <v>154</v>
      </c>
      <c r="C32">
        <f>VLOOKUP(B32,Note!$A$1:$B$27, 2, FALSE)</f>
        <v>6</v>
      </c>
    </row>
    <row r="33" spans="1:3">
      <c r="A33" s="6" t="s">
        <v>221</v>
      </c>
      <c r="B33" s="6" t="s">
        <v>232</v>
      </c>
      <c r="C33">
        <f>VLOOKUP(B33,Note!$A$1:$B$27, 2, FALSE)</f>
        <v>8</v>
      </c>
    </row>
    <row r="34" spans="1:3">
      <c r="A34" s="6" t="s">
        <v>222</v>
      </c>
      <c r="B34" s="6" t="s">
        <v>36</v>
      </c>
      <c r="C34">
        <f>VLOOKUP(B34,Note!$A$1:$B$27, 2, FALSE)</f>
        <v>9</v>
      </c>
    </row>
    <row r="35" spans="1:3">
      <c r="A35" s="6" t="s">
        <v>223</v>
      </c>
      <c r="B35" s="6" t="s">
        <v>0</v>
      </c>
      <c r="C35">
        <f>VLOOKUP(B35,Note!$A$1:$B$27, 2, FALSE)</f>
        <v>0</v>
      </c>
    </row>
    <row r="36" spans="1:3">
      <c r="A36" s="6" t="s">
        <v>224</v>
      </c>
      <c r="B36" s="6" t="s">
        <v>233</v>
      </c>
      <c r="C36" s="24">
        <f>VLOOKUP(B36,Note!$A$1:$B$27, 2, FALSE)</f>
        <v>11</v>
      </c>
    </row>
    <row r="37" spans="1:3">
      <c r="A37" s="9" t="s">
        <v>225</v>
      </c>
      <c r="B37" s="9" t="s">
        <v>154</v>
      </c>
      <c r="C37">
        <f>VLOOKUP(B37,Note!$A$1:$B$27, 2, FALSE)</f>
        <v>6</v>
      </c>
    </row>
    <row r="38" spans="1:3">
      <c r="A38" s="6" t="s">
        <v>226</v>
      </c>
      <c r="B38" s="6" t="s">
        <v>138</v>
      </c>
      <c r="C38">
        <f>VLOOKUP(B38,Note!$A$1:$B$27, 2, FALSE)</f>
        <v>5</v>
      </c>
    </row>
    <row r="39" spans="1:3">
      <c r="A39" s="6" t="s">
        <v>414</v>
      </c>
      <c r="B39" s="6" t="s">
        <v>40</v>
      </c>
      <c r="C39">
        <f>VLOOKUP(B39,Note!$A$1:$B$27, 2, FALSE)</f>
        <v>7</v>
      </c>
    </row>
    <row r="40" spans="1:3">
      <c r="A40" s="6" t="s">
        <v>227</v>
      </c>
      <c r="B40" s="6" t="s">
        <v>36</v>
      </c>
      <c r="C40">
        <f>VLOOKUP(B40,Note!$A$1:$B$27, 2, FALSE)</f>
        <v>9</v>
      </c>
    </row>
    <row r="41" spans="1:3">
      <c r="A41" s="6" t="s">
        <v>228</v>
      </c>
      <c r="B41" s="6" t="s">
        <v>413</v>
      </c>
      <c r="C41">
        <f>VLOOKUP(B41,Note!$A$1:$B$27, 2, FALSE)</f>
        <v>10</v>
      </c>
    </row>
    <row r="42" spans="1:3">
      <c r="A42" s="6" t="s">
        <v>229</v>
      </c>
      <c r="B42" s="6" t="s">
        <v>111</v>
      </c>
      <c r="C42">
        <f>VLOOKUP(B42,Note!$A$1:$B$27, 2, FALSE)</f>
        <v>11</v>
      </c>
    </row>
    <row r="43" spans="1:3">
      <c r="A43" s="6" t="s">
        <v>230</v>
      </c>
      <c r="B43" s="6" t="s">
        <v>21</v>
      </c>
      <c r="C43" s="24">
        <f>VLOOKUP(B43,Note!$A$1:$B$27, 2, FALSE)</f>
        <v>10</v>
      </c>
    </row>
    <row r="44" spans="1:3">
      <c r="A44" s="9" t="s">
        <v>234</v>
      </c>
      <c r="B44" s="9" t="s">
        <v>40</v>
      </c>
      <c r="C44">
        <f>VLOOKUP(B44,Note!$A$1:$B$27, 2, FALSE)</f>
        <v>7</v>
      </c>
    </row>
    <row r="45" spans="1:3">
      <c r="A45" s="6" t="s">
        <v>235</v>
      </c>
      <c r="B45" s="6" t="s">
        <v>236</v>
      </c>
      <c r="C45">
        <f>VLOOKUP(B45,Note!$A$1:$B$27, 2, FALSE)</f>
        <v>6</v>
      </c>
    </row>
    <row r="46" spans="1:3">
      <c r="A46" s="6" t="s">
        <v>415</v>
      </c>
      <c r="B46" s="6" t="s">
        <v>17</v>
      </c>
      <c r="C46">
        <f>VLOOKUP(B46,Note!$A$1:$B$27, 2, FALSE)</f>
        <v>8</v>
      </c>
    </row>
    <row r="47" spans="1:3">
      <c r="A47" s="6" t="s">
        <v>237</v>
      </c>
      <c r="B47" s="6" t="s">
        <v>242</v>
      </c>
      <c r="C47">
        <f>VLOOKUP(B47,Note!$A$1:$B$27, 2, FALSE)</f>
        <v>10</v>
      </c>
    </row>
    <row r="48" spans="1:3">
      <c r="A48" s="6" t="s">
        <v>238</v>
      </c>
      <c r="B48" s="6" t="s">
        <v>111</v>
      </c>
      <c r="C48">
        <f>VLOOKUP(B48,Note!$A$1:$B$27, 2, FALSE)</f>
        <v>11</v>
      </c>
    </row>
    <row r="49" spans="1:3">
      <c r="A49" s="6" t="s">
        <v>239</v>
      </c>
      <c r="B49" s="6" t="s">
        <v>137</v>
      </c>
      <c r="C49">
        <f>VLOOKUP(B49,Note!$A$1:$B$27, 2, FALSE)</f>
        <v>2</v>
      </c>
    </row>
    <row r="50" spans="1:3">
      <c r="A50" s="6" t="s">
        <v>240</v>
      </c>
      <c r="B50" s="6" t="s">
        <v>59</v>
      </c>
      <c r="C50" s="24">
        <f>VLOOKUP(B50,Note!$A$1:$B$27, 2, FALSE)</f>
        <v>1</v>
      </c>
    </row>
    <row r="51" spans="1:3">
      <c r="A51" s="9" t="s">
        <v>243</v>
      </c>
      <c r="B51" s="9" t="s">
        <v>139</v>
      </c>
      <c r="C51">
        <f>VLOOKUP(B51,Note!$A$1:$B$27, 2, FALSE)</f>
        <v>8</v>
      </c>
    </row>
    <row r="52" spans="1:3">
      <c r="A52" s="6" t="s">
        <v>244</v>
      </c>
      <c r="B52" s="6" t="s">
        <v>249</v>
      </c>
      <c r="C52">
        <f>VLOOKUP(B52,Note!$A$1:$B$27, 2, FALSE)</f>
        <v>7</v>
      </c>
    </row>
    <row r="53" spans="1:3">
      <c r="A53" s="6" t="s">
        <v>416</v>
      </c>
      <c r="B53" s="6" t="s">
        <v>417</v>
      </c>
      <c r="C53">
        <f>VLOOKUP(B53,Note!$A$1:$B$27, 2, FALSE)</f>
        <v>9</v>
      </c>
    </row>
    <row r="54" spans="1:3">
      <c r="A54" s="6" t="s">
        <v>245</v>
      </c>
      <c r="B54" s="6" t="s">
        <v>111</v>
      </c>
      <c r="C54">
        <f>VLOOKUP(B54,Note!$A$1:$B$27, 2, FALSE)</f>
        <v>11</v>
      </c>
    </row>
    <row r="55" spans="1:3">
      <c r="A55" s="6" t="s">
        <v>246</v>
      </c>
      <c r="B55" s="6" t="s">
        <v>25</v>
      </c>
      <c r="C55">
        <f>VLOOKUP(B55,Note!$A$1:$B$27, 2, FALSE)</f>
        <v>0</v>
      </c>
    </row>
    <row r="56" spans="1:3">
      <c r="A56" s="6" t="s">
        <v>247</v>
      </c>
      <c r="B56" s="6" t="s">
        <v>176</v>
      </c>
      <c r="C56">
        <f>VLOOKUP(B56,Note!$A$1:$B$27, 2, FALSE)</f>
        <v>3</v>
      </c>
    </row>
    <row r="57" spans="1:3">
      <c r="A57" s="6" t="s">
        <v>248</v>
      </c>
      <c r="B57" s="6" t="s">
        <v>137</v>
      </c>
      <c r="C57" s="24">
        <f>VLOOKUP(B57,Note!$A$1:$B$27, 2, FALSE)</f>
        <v>2</v>
      </c>
    </row>
    <row r="58" spans="1:3">
      <c r="A58" s="9" t="s">
        <v>250</v>
      </c>
      <c r="B58" s="9" t="s">
        <v>17</v>
      </c>
      <c r="C58">
        <f>VLOOKUP(B58,Note!$A$1:$B$27, 2, FALSE)</f>
        <v>8</v>
      </c>
    </row>
    <row r="59" spans="1:3">
      <c r="A59" s="6" t="s">
        <v>251</v>
      </c>
      <c r="B59" s="6" t="s">
        <v>249</v>
      </c>
      <c r="C59">
        <f>VLOOKUP(B59,Note!$A$1:$B$27, 2, FALSE)</f>
        <v>7</v>
      </c>
    </row>
    <row r="60" spans="1:3">
      <c r="A60" s="6" t="s">
        <v>418</v>
      </c>
      <c r="B60" s="6" t="s">
        <v>36</v>
      </c>
      <c r="C60">
        <f>VLOOKUP(B60,Note!$A$1:$B$27, 2, FALSE)</f>
        <v>9</v>
      </c>
    </row>
    <row r="61" spans="1:3">
      <c r="A61" s="6" t="s">
        <v>252</v>
      </c>
      <c r="B61" s="6" t="s">
        <v>26</v>
      </c>
      <c r="C61">
        <f>VLOOKUP(B61,Note!$A$1:$B$27, 2, FALSE)</f>
        <v>11</v>
      </c>
    </row>
    <row r="62" spans="1:3">
      <c r="A62" s="6" t="s">
        <v>253</v>
      </c>
      <c r="B62" s="6" t="s">
        <v>0</v>
      </c>
      <c r="C62">
        <f>VLOOKUP(B62,Note!$A$1:$B$27, 2, FALSE)</f>
        <v>0</v>
      </c>
    </row>
    <row r="63" spans="1:3">
      <c r="A63" s="6" t="s">
        <v>254</v>
      </c>
      <c r="B63" s="6" t="s">
        <v>256</v>
      </c>
      <c r="C63">
        <f>VLOOKUP(B63,Note!$A$1:$B$27, 2, FALSE)</f>
        <v>3</v>
      </c>
    </row>
    <row r="64" spans="1:3">
      <c r="A64" s="6" t="s">
        <v>255</v>
      </c>
      <c r="B64" s="6" t="s">
        <v>137</v>
      </c>
      <c r="C64" s="24">
        <f>VLOOKUP(B64,Note!$A$1:$B$27, 2, FALSE)</f>
        <v>2</v>
      </c>
    </row>
    <row r="65" spans="1:3">
      <c r="A65" s="9" t="s">
        <v>257</v>
      </c>
      <c r="B65" s="9" t="s">
        <v>36</v>
      </c>
      <c r="C65">
        <f>VLOOKUP(B65,Note!$A$1:$B$27, 2, FALSE)</f>
        <v>9</v>
      </c>
    </row>
    <row r="66" spans="1:3">
      <c r="A66" s="6" t="s">
        <v>258</v>
      </c>
      <c r="B66" s="6" t="s">
        <v>265</v>
      </c>
      <c r="C66">
        <f>VLOOKUP(B66,Note!$A$1:$B$27, 2, FALSE)</f>
        <v>8</v>
      </c>
    </row>
    <row r="67" spans="1:3">
      <c r="A67" s="6" t="s">
        <v>419</v>
      </c>
      <c r="B67" s="6" t="s">
        <v>21</v>
      </c>
      <c r="C67">
        <f>VLOOKUP(B67,Note!$A$1:$B$27, 2, FALSE)</f>
        <v>10</v>
      </c>
    </row>
    <row r="68" spans="1:3">
      <c r="A68" s="6" t="s">
        <v>259</v>
      </c>
      <c r="B68" s="6" t="s">
        <v>0</v>
      </c>
      <c r="C68">
        <f>VLOOKUP(B68,Note!$A$1:$B$27, 2, FALSE)</f>
        <v>0</v>
      </c>
    </row>
    <row r="69" spans="1:3">
      <c r="A69" s="6" t="s">
        <v>260</v>
      </c>
      <c r="B69" s="6" t="s">
        <v>264</v>
      </c>
      <c r="C69">
        <f>VLOOKUP(B69,Note!$A$1:$B$27, 2, FALSE)</f>
        <v>1</v>
      </c>
    </row>
    <row r="70" spans="1:3">
      <c r="A70" s="6" t="s">
        <v>261</v>
      </c>
      <c r="B70" s="6" t="s">
        <v>58</v>
      </c>
      <c r="C70">
        <f>VLOOKUP(B70,Note!$A$1:$B$27, 2, FALSE)</f>
        <v>4</v>
      </c>
    </row>
    <row r="71" spans="1:3">
      <c r="A71" s="6" t="s">
        <v>262</v>
      </c>
      <c r="B71" s="6" t="s">
        <v>44</v>
      </c>
      <c r="C71" s="24">
        <f>VLOOKUP(B71,Note!$A$1:$B$27, 2, FALSE)</f>
        <v>3</v>
      </c>
    </row>
    <row r="72" spans="1:3">
      <c r="A72" s="9" t="s">
        <v>266</v>
      </c>
      <c r="B72" s="9" t="s">
        <v>84</v>
      </c>
      <c r="C72">
        <f>VLOOKUP(B72,Note!$A$1:$B$27, 2, FALSE)</f>
        <v>10</v>
      </c>
    </row>
    <row r="73" spans="1:3">
      <c r="A73" s="6" t="s">
        <v>267</v>
      </c>
      <c r="B73" s="6" t="s">
        <v>272</v>
      </c>
      <c r="C73">
        <f>VLOOKUP(B73,Note!$A$1:$B$27, 2, FALSE)</f>
        <v>9</v>
      </c>
    </row>
    <row r="74" spans="1:3">
      <c r="A74" s="6" t="s">
        <v>420</v>
      </c>
      <c r="B74" s="6" t="s">
        <v>111</v>
      </c>
      <c r="C74">
        <f>VLOOKUP(B74,Note!$A$1:$B$27, 2, FALSE)</f>
        <v>11</v>
      </c>
    </row>
    <row r="75" spans="1:3">
      <c r="A75" s="6" t="s">
        <v>268</v>
      </c>
      <c r="B75" s="6" t="s">
        <v>57</v>
      </c>
      <c r="C75">
        <f>VLOOKUP(B75,Note!$A$1:$B$27, 2, FALSE)</f>
        <v>1</v>
      </c>
    </row>
    <row r="76" spans="1:3">
      <c r="A76" s="6" t="s">
        <v>269</v>
      </c>
      <c r="B76" s="6" t="s">
        <v>137</v>
      </c>
      <c r="C76">
        <f>VLOOKUP(B76,Note!$A$1:$B$27, 2, FALSE)</f>
        <v>2</v>
      </c>
    </row>
    <row r="77" spans="1:3">
      <c r="A77" s="6" t="s">
        <v>270</v>
      </c>
      <c r="B77" s="6" t="s">
        <v>114</v>
      </c>
      <c r="C77">
        <f>VLOOKUP(B77,Note!$A$1:$B$27, 2, FALSE)</f>
        <v>5</v>
      </c>
    </row>
    <row r="78" spans="1:3">
      <c r="A78" s="6" t="s">
        <v>271</v>
      </c>
      <c r="B78" s="6" t="s">
        <v>192</v>
      </c>
      <c r="C78" s="24">
        <f>VLOOKUP(B78,Note!$A$1:$B$27, 2, FALSE)</f>
        <v>4</v>
      </c>
    </row>
    <row r="79" spans="1:3">
      <c r="A79" s="9" t="s">
        <v>273</v>
      </c>
      <c r="B79" s="9" t="s">
        <v>21</v>
      </c>
      <c r="C79">
        <f>VLOOKUP(B79,Note!$A$1:$B$27, 2, FALSE)</f>
        <v>10</v>
      </c>
    </row>
    <row r="80" spans="1:3">
      <c r="A80" s="6" t="s">
        <v>274</v>
      </c>
      <c r="B80" s="6" t="s">
        <v>36</v>
      </c>
      <c r="C80">
        <f>VLOOKUP(B80,Note!$A$1:$B$27, 2, FALSE)</f>
        <v>9</v>
      </c>
    </row>
    <row r="81" spans="1:3">
      <c r="A81" s="6" t="s">
        <v>421</v>
      </c>
      <c r="B81" s="6" t="s">
        <v>82</v>
      </c>
      <c r="C81">
        <f>VLOOKUP(B81,Note!$A$1:$B$27, 2, FALSE)</f>
        <v>11</v>
      </c>
    </row>
    <row r="82" spans="1:3">
      <c r="A82" s="6" t="s">
        <v>275</v>
      </c>
      <c r="B82" s="6" t="s">
        <v>279</v>
      </c>
      <c r="C82">
        <f>VLOOKUP(B82,Note!$A$1:$B$27, 2, FALSE)</f>
        <v>1</v>
      </c>
    </row>
    <row r="83" spans="1:3">
      <c r="A83" s="6" t="s">
        <v>276</v>
      </c>
      <c r="B83" s="6" t="s">
        <v>137</v>
      </c>
      <c r="C83">
        <f>VLOOKUP(B83,Note!$A$1:$B$27, 2, FALSE)</f>
        <v>2</v>
      </c>
    </row>
    <row r="84" spans="1:3">
      <c r="A84" s="6" t="s">
        <v>277</v>
      </c>
      <c r="B84" s="6" t="s">
        <v>280</v>
      </c>
      <c r="C84">
        <f>VLOOKUP(B84,Note!$A$1:$B$27, 2, FALSE)</f>
        <v>5</v>
      </c>
    </row>
    <row r="85" spans="1:3">
      <c r="A85" s="6" t="s">
        <v>278</v>
      </c>
      <c r="B85" s="6" t="s">
        <v>281</v>
      </c>
      <c r="C85" s="24">
        <f>VLOOKUP(B85,Note!$A$1:$B$27, 2, FALSE)</f>
        <v>4</v>
      </c>
    </row>
    <row r="86" spans="1:3">
      <c r="A86" s="9" t="s">
        <v>282</v>
      </c>
      <c r="B86" s="9" t="s">
        <v>111</v>
      </c>
      <c r="C86">
        <f>VLOOKUP(B86,Note!$A$1:$B$27, 2, FALSE)</f>
        <v>11</v>
      </c>
    </row>
    <row r="87" spans="1:3">
      <c r="A87" s="6" t="s">
        <v>283</v>
      </c>
      <c r="B87" s="6" t="s">
        <v>21</v>
      </c>
      <c r="C87">
        <f>VLOOKUP(B87,Note!$A$1:$B$27, 2, FALSE)</f>
        <v>10</v>
      </c>
    </row>
    <row r="88" spans="1:3">
      <c r="A88" s="6" t="s">
        <v>284</v>
      </c>
      <c r="B88" s="6" t="s">
        <v>288</v>
      </c>
      <c r="C88">
        <f>VLOOKUP(B88,Note!$A$1:$B$27, 2, FALSE)</f>
        <v>2</v>
      </c>
    </row>
    <row r="89" spans="1:3">
      <c r="A89" s="6" t="s">
        <v>285</v>
      </c>
      <c r="B89" s="6" t="s">
        <v>176</v>
      </c>
      <c r="C89">
        <f>VLOOKUP(B89,Note!$A$1:$B$27, 2, FALSE)</f>
        <v>3</v>
      </c>
    </row>
    <row r="90" spans="1:3">
      <c r="A90" s="6" t="s">
        <v>286</v>
      </c>
      <c r="B90" s="6" t="s">
        <v>183</v>
      </c>
      <c r="C90">
        <f>VLOOKUP(B90,Note!$A$1:$B$27, 2, FALSE)</f>
        <v>6</v>
      </c>
    </row>
    <row r="91" spans="1:3">
      <c r="A91" s="6" t="s">
        <v>287</v>
      </c>
      <c r="B91" s="6" t="s">
        <v>289</v>
      </c>
      <c r="C91" s="24">
        <f>VLOOKUP(B91,Note!$A$1:$B$27, 2, FALSE)</f>
        <v>5</v>
      </c>
    </row>
    <row r="92" spans="1:3">
      <c r="A92" s="9" t="s">
        <v>290</v>
      </c>
      <c r="B92" s="9" t="s">
        <v>25</v>
      </c>
      <c r="C92">
        <f>VLOOKUP(B92,Note!$A$1:$B$27, 2, FALSE)</f>
        <v>0</v>
      </c>
    </row>
    <row r="93" spans="1:3">
      <c r="A93" s="6" t="s">
        <v>291</v>
      </c>
      <c r="B93" s="6" t="s">
        <v>111</v>
      </c>
      <c r="C93">
        <f>VLOOKUP(B93,Note!$A$1:$B$27, 2, FALSE)</f>
        <v>11</v>
      </c>
    </row>
    <row r="94" spans="1:3">
      <c r="A94" s="6" t="s">
        <v>422</v>
      </c>
      <c r="B94" s="6" t="s">
        <v>423</v>
      </c>
      <c r="C94">
        <f>VLOOKUP(B94,Note!$A$1:$B$27, 2, FALSE)</f>
        <v>1</v>
      </c>
    </row>
    <row r="95" spans="1:3">
      <c r="A95" s="6" t="s">
        <v>292</v>
      </c>
      <c r="B95" s="6" t="s">
        <v>176</v>
      </c>
      <c r="C95">
        <f>VLOOKUP(B95,Note!$A$1:$B$27, 2, FALSE)</f>
        <v>3</v>
      </c>
    </row>
    <row r="96" spans="1:3">
      <c r="A96" s="6" t="s">
        <v>293</v>
      </c>
      <c r="B96" s="6" t="s">
        <v>58</v>
      </c>
      <c r="C96">
        <f>VLOOKUP(B96,Note!$A$1:$B$27, 2, FALSE)</f>
        <v>4</v>
      </c>
    </row>
    <row r="97" spans="1:3">
      <c r="A97" s="6" t="s">
        <v>294</v>
      </c>
      <c r="B97" s="6" t="s">
        <v>40</v>
      </c>
      <c r="C97">
        <f>VLOOKUP(B97,Note!$A$1:$B$27, 2, FALSE)</f>
        <v>7</v>
      </c>
    </row>
    <row r="98" spans="1:3">
      <c r="A98" s="6" t="s">
        <v>295</v>
      </c>
      <c r="B98" s="6" t="s">
        <v>183</v>
      </c>
      <c r="C98" s="24">
        <f>VLOOKUP(B98,Note!$A$1:$B$27, 2, FALSE)</f>
        <v>6</v>
      </c>
    </row>
    <row r="99" spans="1:3">
      <c r="A99" s="9" t="s">
        <v>297</v>
      </c>
      <c r="B99" s="9" t="s">
        <v>0</v>
      </c>
      <c r="C99">
        <f>VLOOKUP(B99,Note!$A$1:$B$27, 2, FALSE)</f>
        <v>0</v>
      </c>
    </row>
    <row r="100" spans="1:3">
      <c r="A100" s="6" t="s">
        <v>298</v>
      </c>
      <c r="B100" s="6" t="s">
        <v>26</v>
      </c>
      <c r="C100">
        <f>VLOOKUP(B100,Note!$A$1:$B$27, 2, FALSE)</f>
        <v>11</v>
      </c>
    </row>
    <row r="101" spans="1:3">
      <c r="A101" s="6" t="s">
        <v>424</v>
      </c>
      <c r="B101" s="6" t="s">
        <v>59</v>
      </c>
      <c r="C101">
        <f>VLOOKUP(B101,Note!$A$1:$B$27, 2, FALSE)</f>
        <v>1</v>
      </c>
    </row>
    <row r="102" spans="1:3">
      <c r="A102" s="6" t="s">
        <v>299</v>
      </c>
      <c r="B102" s="6" t="s">
        <v>44</v>
      </c>
      <c r="C102">
        <f>VLOOKUP(B102,Note!$A$1:$B$27, 2, FALSE)</f>
        <v>3</v>
      </c>
    </row>
    <row r="103" spans="1:3">
      <c r="A103" s="6" t="s">
        <v>300</v>
      </c>
      <c r="B103" s="6" t="s">
        <v>58</v>
      </c>
      <c r="C103">
        <f>VLOOKUP(B103,Note!$A$1:$B$27, 2, FALSE)</f>
        <v>4</v>
      </c>
    </row>
    <row r="104" spans="1:3">
      <c r="A104" s="6" t="s">
        <v>301</v>
      </c>
      <c r="B104" s="6" t="s">
        <v>40</v>
      </c>
      <c r="C104">
        <f>VLOOKUP(B104,Note!$A$1:$B$27, 2, FALSE)</f>
        <v>7</v>
      </c>
    </row>
    <row r="105" spans="1:3">
      <c r="A105" s="6" t="s">
        <v>302</v>
      </c>
      <c r="B105" s="6" t="s">
        <v>236</v>
      </c>
      <c r="C105" s="24">
        <f>VLOOKUP(B105,Note!$A$1:$B$27, 2, FALSE)</f>
        <v>6</v>
      </c>
    </row>
    <row r="106" spans="1:3">
      <c r="A106" s="9" t="s">
        <v>303</v>
      </c>
      <c r="B106" s="9" t="s">
        <v>57</v>
      </c>
      <c r="C106">
        <f>VLOOKUP(B106,Note!$A$1:$B$27, 2, FALSE)</f>
        <v>1</v>
      </c>
    </row>
    <row r="107" spans="1:3">
      <c r="A107" s="6" t="s">
        <v>304</v>
      </c>
      <c r="B107" s="6" t="s">
        <v>0</v>
      </c>
      <c r="C107">
        <f>VLOOKUP(B107,Note!$A$1:$B$27, 2, FALSE)</f>
        <v>0</v>
      </c>
    </row>
    <row r="108" spans="1:3">
      <c r="A108" s="6" t="s">
        <v>425</v>
      </c>
      <c r="B108" s="6" t="s">
        <v>426</v>
      </c>
      <c r="C108">
        <f>VLOOKUP(B108,Note!$A$1:$B$27, 2, FALSE)</f>
        <v>2</v>
      </c>
    </row>
    <row r="109" spans="1:3">
      <c r="A109" s="6" t="s">
        <v>305</v>
      </c>
      <c r="B109" s="6" t="s">
        <v>191</v>
      </c>
      <c r="C109">
        <f>VLOOKUP(B109,Note!$A$1:$B$27, 2, FALSE)</f>
        <v>4</v>
      </c>
    </row>
    <row r="110" spans="1:3">
      <c r="A110" s="6" t="s">
        <v>306</v>
      </c>
      <c r="B110" s="6" t="s">
        <v>138</v>
      </c>
      <c r="C110">
        <f>VLOOKUP(B110,Note!$A$1:$B$27, 2, FALSE)</f>
        <v>5</v>
      </c>
    </row>
    <row r="111" spans="1:3">
      <c r="A111" s="6" t="s">
        <v>307</v>
      </c>
      <c r="B111" s="6" t="s">
        <v>139</v>
      </c>
      <c r="C111">
        <f>VLOOKUP(B111,Note!$A$1:$B$27, 2, FALSE)</f>
        <v>8</v>
      </c>
    </row>
    <row r="112" spans="1:3">
      <c r="A112" s="6" t="s">
        <v>308</v>
      </c>
      <c r="B112" s="6" t="s">
        <v>249</v>
      </c>
      <c r="C112" s="24">
        <f>VLOOKUP(B112,Note!$A$1:$B$27, 2, FALSE)</f>
        <v>7</v>
      </c>
    </row>
    <row r="113" spans="1:3">
      <c r="A113" s="9" t="s">
        <v>318</v>
      </c>
      <c r="B113" s="9" t="s">
        <v>59</v>
      </c>
      <c r="C113">
        <f>VLOOKUP(B113,Note!$A$1:$B$27, 2, FALSE)</f>
        <v>1</v>
      </c>
    </row>
    <row r="114" spans="1:3">
      <c r="A114" s="6" t="s">
        <v>319</v>
      </c>
      <c r="B114" s="6" t="s">
        <v>0</v>
      </c>
      <c r="C114">
        <f>VLOOKUP(B114,Note!$A$1:$B$27, 2, FALSE)</f>
        <v>0</v>
      </c>
    </row>
    <row r="115" spans="1:3">
      <c r="A115" s="6" t="s">
        <v>427</v>
      </c>
      <c r="B115" s="6" t="s">
        <v>137</v>
      </c>
      <c r="C115">
        <f>VLOOKUP(B115,Note!$A$1:$B$27, 2, FALSE)</f>
        <v>2</v>
      </c>
    </row>
    <row r="116" spans="1:3">
      <c r="A116" s="6" t="s">
        <v>320</v>
      </c>
      <c r="B116" s="6" t="s">
        <v>324</v>
      </c>
      <c r="C116">
        <f>VLOOKUP(B116,Note!$A$1:$B$27, 2, FALSE)</f>
        <v>4</v>
      </c>
    </row>
    <row r="117" spans="1:3">
      <c r="A117" s="6" t="s">
        <v>321</v>
      </c>
      <c r="B117" s="6" t="s">
        <v>138</v>
      </c>
      <c r="C117">
        <f>VLOOKUP(B117,Note!$A$1:$B$27, 2, FALSE)</f>
        <v>5</v>
      </c>
    </row>
    <row r="118" spans="1:3">
      <c r="A118" s="6" t="s">
        <v>322</v>
      </c>
      <c r="B118" s="6" t="s">
        <v>325</v>
      </c>
      <c r="C118">
        <f>VLOOKUP(B118,Note!$A$1:$B$27, 2, FALSE)</f>
        <v>8</v>
      </c>
    </row>
    <row r="119" spans="1:3">
      <c r="A119" s="6" t="s">
        <v>323</v>
      </c>
      <c r="B119" s="6" t="s">
        <v>241</v>
      </c>
      <c r="C119" s="24">
        <f>VLOOKUP(B119,Note!$A$1:$B$27, 2, FALSE)</f>
        <v>7</v>
      </c>
    </row>
    <row r="120" spans="1:3">
      <c r="A120" s="9" t="s">
        <v>309</v>
      </c>
      <c r="B120" s="9" t="s">
        <v>315</v>
      </c>
      <c r="C120">
        <f>VLOOKUP(B120,Note!$A$1:$B$27, 2, FALSE)</f>
        <v>2</v>
      </c>
    </row>
    <row r="121" spans="1:3">
      <c r="A121" s="6" t="s">
        <v>310</v>
      </c>
      <c r="B121" s="6" t="s">
        <v>57</v>
      </c>
      <c r="C121">
        <f>VLOOKUP(B121,Note!$A$1:$B$27, 2, FALSE)</f>
        <v>1</v>
      </c>
    </row>
    <row r="122" spans="1:3">
      <c r="A122" s="6" t="s">
        <v>428</v>
      </c>
      <c r="B122" s="6" t="s">
        <v>176</v>
      </c>
      <c r="C122">
        <f>VLOOKUP(B122,Note!$A$1:$B$27, 2, FALSE)</f>
        <v>3</v>
      </c>
    </row>
    <row r="123" spans="1:3">
      <c r="A123" s="6" t="s">
        <v>311</v>
      </c>
      <c r="B123" s="6" t="s">
        <v>429</v>
      </c>
      <c r="C123">
        <f>VLOOKUP(B123,Note!$A$1:$B$27, 2, FALSE)</f>
        <v>5</v>
      </c>
    </row>
    <row r="124" spans="1:3">
      <c r="A124" s="6" t="s">
        <v>312</v>
      </c>
      <c r="B124" s="6" t="s">
        <v>154</v>
      </c>
      <c r="C124">
        <f>VLOOKUP(B124,Note!$A$1:$B$27, 2, FALSE)</f>
        <v>6</v>
      </c>
    </row>
    <row r="125" spans="1:3">
      <c r="A125" s="6" t="s">
        <v>313</v>
      </c>
      <c r="B125" s="6" t="s">
        <v>317</v>
      </c>
      <c r="C125">
        <f>VLOOKUP(B125,Note!$A$1:$B$27, 2, FALSE)</f>
        <v>9</v>
      </c>
    </row>
    <row r="126" spans="1:3">
      <c r="A126" s="6" t="s">
        <v>314</v>
      </c>
      <c r="B126" s="6" t="s">
        <v>139</v>
      </c>
      <c r="C126">
        <f>VLOOKUP(B126,Note!$A$1:$B$27, 2, FALSE)</f>
        <v>8</v>
      </c>
    </row>
  </sheetData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3"/>
  <sheetViews>
    <sheetView workbookViewId="0">
      <selection activeCell="K23" sqref="K23"/>
    </sheetView>
  </sheetViews>
  <sheetFormatPr defaultRowHeight="19.5"/>
  <cols>
    <col min="1" max="10" width="4.77734375" customWidth="1"/>
  </cols>
  <sheetData>
    <row r="1" spans="1:8" ht="20.25" customHeight="1">
      <c r="A1" t="s">
        <v>1</v>
      </c>
      <c r="B1">
        <v>0</v>
      </c>
      <c r="E1">
        <v>0</v>
      </c>
      <c r="F1">
        <v>0</v>
      </c>
    </row>
    <row r="2" spans="1:8" ht="20.25" customHeight="1">
      <c r="A2" t="s">
        <v>2</v>
      </c>
      <c r="B2">
        <v>1</v>
      </c>
      <c r="E2">
        <v>1</v>
      </c>
      <c r="F2" s="1">
        <v>1</v>
      </c>
    </row>
    <row r="3" spans="1:8" ht="20.25" customHeight="1">
      <c r="A3" t="s">
        <v>3</v>
      </c>
      <c r="B3">
        <v>1</v>
      </c>
      <c r="E3">
        <v>2</v>
      </c>
      <c r="F3">
        <v>0</v>
      </c>
    </row>
    <row r="4" spans="1:8" ht="20.25" customHeight="1">
      <c r="A4" t="s">
        <v>4</v>
      </c>
      <c r="B4">
        <v>2</v>
      </c>
      <c r="E4">
        <v>3</v>
      </c>
      <c r="F4">
        <v>0</v>
      </c>
    </row>
    <row r="5" spans="1:8" ht="20.25" customHeight="1">
      <c r="A5" t="s">
        <v>5</v>
      </c>
      <c r="B5">
        <v>2</v>
      </c>
      <c r="E5">
        <v>4</v>
      </c>
      <c r="F5">
        <v>0</v>
      </c>
    </row>
    <row r="6" spans="1:8" ht="20.25" customHeight="1">
      <c r="A6" t="s">
        <v>6</v>
      </c>
      <c r="B6">
        <v>3</v>
      </c>
      <c r="E6">
        <v>5</v>
      </c>
      <c r="F6">
        <v>0</v>
      </c>
    </row>
    <row r="7" spans="1:8" ht="20.25" customHeight="1">
      <c r="A7" t="s">
        <v>7</v>
      </c>
      <c r="B7">
        <v>3</v>
      </c>
      <c r="E7">
        <v>6</v>
      </c>
      <c r="F7">
        <v>0</v>
      </c>
    </row>
    <row r="8" spans="1:8" ht="20.25" customHeight="1">
      <c r="A8" t="s">
        <v>8</v>
      </c>
      <c r="B8">
        <v>4</v>
      </c>
      <c r="E8">
        <v>7</v>
      </c>
      <c r="F8">
        <v>0</v>
      </c>
    </row>
    <row r="9" spans="1:8" ht="20.25" customHeight="1">
      <c r="A9" t="s">
        <v>9</v>
      </c>
      <c r="B9">
        <v>4</v>
      </c>
      <c r="E9">
        <v>8</v>
      </c>
      <c r="F9">
        <v>0</v>
      </c>
    </row>
    <row r="10" spans="1:8" ht="20.25" customHeight="1">
      <c r="A10" t="s">
        <v>70</v>
      </c>
      <c r="B10">
        <v>4</v>
      </c>
      <c r="E10">
        <v>9</v>
      </c>
      <c r="F10">
        <v>0</v>
      </c>
    </row>
    <row r="11" spans="1:8" ht="20.25" customHeight="1">
      <c r="A11" t="s">
        <v>10</v>
      </c>
      <c r="B11">
        <v>5</v>
      </c>
      <c r="E11">
        <v>10</v>
      </c>
      <c r="F11">
        <v>0</v>
      </c>
    </row>
    <row r="12" spans="1:8" ht="20.25" customHeight="1">
      <c r="A12" t="s">
        <v>11</v>
      </c>
      <c r="B12">
        <v>5</v>
      </c>
      <c r="E12">
        <v>11</v>
      </c>
      <c r="F12" s="1">
        <v>1</v>
      </c>
    </row>
    <row r="13" spans="1:8" ht="20.25" customHeight="1">
      <c r="A13" t="s">
        <v>12</v>
      </c>
      <c r="B13">
        <v>6</v>
      </c>
      <c r="E13">
        <v>12</v>
      </c>
      <c r="F13">
        <v>0</v>
      </c>
    </row>
    <row r="14" spans="1:8" ht="20.25" customHeight="1">
      <c r="A14" t="s">
        <v>13</v>
      </c>
      <c r="B14">
        <v>6</v>
      </c>
      <c r="E14">
        <v>13</v>
      </c>
      <c r="F14" s="1">
        <v>1</v>
      </c>
    </row>
    <row r="15" spans="1:8" ht="20.25" customHeight="1">
      <c r="A15" t="s">
        <v>14</v>
      </c>
      <c r="B15">
        <v>7</v>
      </c>
      <c r="E15" s="5">
        <v>14</v>
      </c>
      <c r="F15">
        <v>0</v>
      </c>
      <c r="G15" s="2"/>
      <c r="H15" s="2"/>
    </row>
    <row r="16" spans="1:8" ht="20.25" customHeight="1">
      <c r="A16" t="s">
        <v>15</v>
      </c>
      <c r="B16">
        <v>7</v>
      </c>
      <c r="E16" s="5">
        <v>15</v>
      </c>
      <c r="F16">
        <v>0</v>
      </c>
      <c r="G16" s="2"/>
      <c r="H16" s="2"/>
    </row>
    <row r="17" spans="1:12" ht="20.25" customHeight="1">
      <c r="A17" t="s">
        <v>16</v>
      </c>
      <c r="B17">
        <v>8</v>
      </c>
      <c r="E17" s="5">
        <v>16</v>
      </c>
      <c r="F17">
        <v>0</v>
      </c>
      <c r="G17" s="2"/>
      <c r="H17" s="2"/>
    </row>
    <row r="18" spans="1:12" ht="20.25" customHeight="1">
      <c r="A18" t="s">
        <v>17</v>
      </c>
      <c r="B18">
        <v>8</v>
      </c>
      <c r="E18" s="5">
        <v>17</v>
      </c>
      <c r="F18">
        <v>0</v>
      </c>
      <c r="G18" s="4"/>
      <c r="H18" s="4"/>
    </row>
    <row r="19" spans="1:12" ht="20.25" customHeight="1">
      <c r="A19" t="s">
        <v>18</v>
      </c>
      <c r="B19">
        <v>9</v>
      </c>
      <c r="E19" s="5">
        <v>18</v>
      </c>
      <c r="F19">
        <v>0</v>
      </c>
    </row>
    <row r="20" spans="1:12" ht="20.25" customHeight="1">
      <c r="A20" t="s">
        <v>19</v>
      </c>
      <c r="B20">
        <v>9</v>
      </c>
      <c r="E20" s="5">
        <v>19</v>
      </c>
      <c r="F20">
        <v>0</v>
      </c>
    </row>
    <row r="21" spans="1:12" ht="20.25" customHeight="1">
      <c r="A21" t="s">
        <v>20</v>
      </c>
      <c r="B21">
        <v>10</v>
      </c>
      <c r="D21" s="3"/>
      <c r="E21" s="5">
        <v>20</v>
      </c>
      <c r="F21">
        <v>0</v>
      </c>
      <c r="L21" s="3"/>
    </row>
    <row r="22" spans="1:12" ht="20.25" customHeight="1">
      <c r="A22" t="s">
        <v>21</v>
      </c>
      <c r="B22">
        <v>10</v>
      </c>
      <c r="D22" s="3"/>
      <c r="E22" s="5">
        <v>21</v>
      </c>
      <c r="F22">
        <v>0</v>
      </c>
      <c r="L22" s="3"/>
    </row>
    <row r="23" spans="1:12" ht="20.25" customHeight="1">
      <c r="A23" t="s">
        <v>22</v>
      </c>
      <c r="B23">
        <v>11</v>
      </c>
      <c r="D23" s="3"/>
      <c r="E23" s="5">
        <v>22</v>
      </c>
      <c r="F23">
        <v>0</v>
      </c>
      <c r="L23" s="3"/>
    </row>
    <row r="24" spans="1:12" ht="20.25" customHeight="1">
      <c r="A24" t="s">
        <v>23</v>
      </c>
      <c r="B24">
        <v>11</v>
      </c>
      <c r="D24" s="3"/>
      <c r="E24" s="5">
        <v>23</v>
      </c>
      <c r="F24" s="1">
        <v>1</v>
      </c>
      <c r="G24" s="2"/>
      <c r="H24" s="2"/>
      <c r="L24" s="3"/>
    </row>
    <row r="25" spans="1:12" ht="20.25" customHeight="1">
      <c r="A25" t="s">
        <v>24</v>
      </c>
      <c r="B25">
        <v>11</v>
      </c>
      <c r="D25" s="3"/>
      <c r="E25" s="5">
        <v>24</v>
      </c>
      <c r="F25">
        <v>0</v>
      </c>
      <c r="G25" s="4"/>
      <c r="H25" s="4"/>
      <c r="L25" s="3"/>
    </row>
    <row r="26" spans="1:12">
      <c r="A26" t="s">
        <v>25</v>
      </c>
      <c r="B26">
        <v>0</v>
      </c>
    </row>
    <row r="27" spans="1:12">
      <c r="A27" t="s">
        <v>26</v>
      </c>
      <c r="B27">
        <v>11</v>
      </c>
    </row>
    <row r="33" spans="42:42">
      <c r="AP33" t="e">
        <f>VLOOKUP(G32&amp;I32, Note!I1:J2, 2, TRUE)</f>
        <v>#N/A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カウント数</vt:lpstr>
      <vt:lpstr>Chords</vt:lpstr>
      <vt:lpstr>Tension</vt:lpstr>
      <vt:lpstr>Note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保坂 文昭(Ext)</dc:creator>
  <cp:lastModifiedBy>保坂 文昭(Ext)</cp:lastModifiedBy>
  <cp:lastPrinted>2024-10-25T04:44:36Z</cp:lastPrinted>
  <dcterms:created xsi:type="dcterms:W3CDTF">2024-10-22T07:08:17Z</dcterms:created>
  <dcterms:modified xsi:type="dcterms:W3CDTF">2024-10-28T07:10:53Z</dcterms:modified>
</cp:coreProperties>
</file>